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showInkAnnotation="0" defaultThemeVersion="124226"/>
  <mc:AlternateContent xmlns:mc="http://schemas.openxmlformats.org/markup-compatibility/2006">
    <mc:Choice Requires="x15">
      <x15ac:absPath xmlns:x15ac="http://schemas.microsoft.com/office/spreadsheetml/2010/11/ac" url="Z:\03_介護現場改革促進等事業(補助金)\R7年度\07 HP\0827次世代事業計画受付\ファイルリンク\様式\"/>
    </mc:Choice>
  </mc:AlternateContent>
  <xr:revisionPtr revIDLastSave="0" documentId="13_ncr:1_{E7E67C1E-9BC7-4B60-BF9F-46D845C5C6E7}" xr6:coauthVersionLast="47" xr6:coauthVersionMax="47" xr10:uidLastSave="{00000000-0000-0000-0000-000000000000}"/>
  <bookViews>
    <workbookView xWindow="-120" yWindow="-120" windowWidth="29040" windowHeight="15720" tabRatio="917" xr2:uid="{00000000-000D-0000-FFFF-FFFF00000000}"/>
  </bookViews>
  <sheets>
    <sheet name="提出書類一覧（推進）" sheetId="66" r:id="rId1"/>
    <sheet name="推進-1" sheetId="24" r:id="rId2"/>
    <sheet name="推進-2" sheetId="62" r:id="rId3"/>
    <sheet name="推進-3" sheetId="70" r:id="rId4"/>
    <sheet name="推進-４　※入力不要" sheetId="73" r:id="rId5"/>
    <sheet name="データセット" sheetId="74" state="hidden" r:id="rId6"/>
    <sheet name="DataSet" sheetId="71" state="hidden" r:id="rId7"/>
  </sheets>
  <definedNames>
    <definedName name="_xlnm.Print_Area" localSheetId="1">'推進-1'!$A$1:$AA$46</definedName>
    <definedName name="_xlnm.Print_Area" localSheetId="2">'推進-2'!$A$1:$N$31</definedName>
    <definedName name="_xlnm.Print_Area" localSheetId="3">'推進-3'!$A$1:$I$201</definedName>
    <definedName name="_xlnm.Print_Area" localSheetId="4">'推進-４　※入力不要'!$A$1:$F$71</definedName>
    <definedName name="_xlnm.Print_Area" localSheetId="0">'提出書類一覧（推進）'!$A$1:$G$25</definedName>
    <definedName name="_xlnm.Print_Titles" localSheetId="0">'提出書類一覧（推進）'!$2:$7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4" i="73" l="1"/>
  <c r="E30" i="73" a="1"/>
  <c r="E30" i="73" s="1"/>
  <c r="E43" i="73"/>
  <c r="C43" i="73"/>
  <c r="J18" i="62" l="1"/>
  <c r="J19" i="62"/>
  <c r="J20" i="62"/>
  <c r="J21" i="62"/>
  <c r="E18" i="62"/>
  <c r="E19" i="62"/>
  <c r="E20" i="62"/>
  <c r="E21" i="62"/>
  <c r="E17" i="62"/>
  <c r="C13" i="73" l="1"/>
  <c r="C11" i="73"/>
  <c r="C10" i="73"/>
  <c r="C7" i="70"/>
  <c r="J8" i="62"/>
  <c r="J9" i="62"/>
  <c r="J10" i="62"/>
  <c r="J11" i="62"/>
  <c r="J7" i="62"/>
  <c r="H7" i="62" l="1"/>
  <c r="C70" i="73"/>
  <c r="C67" i="73"/>
  <c r="C65" i="73"/>
  <c r="E68" i="73"/>
  <c r="C68" i="73"/>
  <c r="C61" i="73"/>
  <c r="C62" i="73"/>
  <c r="E52" i="73"/>
  <c r="E58" i="73"/>
  <c r="C52" i="73"/>
  <c r="C58" i="73"/>
  <c r="C57" i="73"/>
  <c r="C56" i="73"/>
  <c r="C55" i="73"/>
  <c r="C54" i="73"/>
  <c r="C45" i="73"/>
  <c r="C59" i="73"/>
  <c r="C51" i="73"/>
  <c r="C50" i="73"/>
  <c r="C49" i="73"/>
  <c r="C48" i="73"/>
  <c r="C47" i="73"/>
  <c r="C46" i="73"/>
  <c r="C40" i="73"/>
  <c r="C42" i="73"/>
  <c r="C41" i="73"/>
  <c r="C38" i="73"/>
  <c r="C32" i="73"/>
  <c r="E38" i="73"/>
  <c r="C37" i="73"/>
  <c r="C36" i="73"/>
  <c r="C35" i="73"/>
  <c r="C34" i="73"/>
  <c r="C33" i="73"/>
  <c r="C20" i="73"/>
  <c r="E29" i="73"/>
  <c r="E28" i="73"/>
  <c r="E27" i="73"/>
  <c r="E26" i="73"/>
  <c r="C30" i="73"/>
  <c r="C29" i="73"/>
  <c r="C28" i="73"/>
  <c r="C27" i="73"/>
  <c r="C26" i="73"/>
  <c r="C24" i="73" l="1"/>
  <c r="C23" i="73"/>
  <c r="E22" i="73"/>
  <c r="E21" i="73"/>
  <c r="E20" i="73"/>
  <c r="C22" i="73"/>
  <c r="C21" i="73"/>
  <c r="C16" i="73"/>
  <c r="C15" i="73"/>
  <c r="C10" i="70"/>
  <c r="C14" i="73" s="1"/>
  <c r="I10" i="62" l="1"/>
  <c r="C12" i="70"/>
  <c r="C9" i="70"/>
  <c r="C8" i="70"/>
  <c r="D16" i="70"/>
  <c r="K22" i="62" l="1"/>
  <c r="K12" i="62"/>
  <c r="K1" i="62" l="1"/>
  <c r="K2" i="62"/>
  <c r="E7" i="62" l="1"/>
  <c r="Q18" i="62" l="1"/>
  <c r="Q19" i="62"/>
  <c r="Q20" i="62"/>
  <c r="Q21" i="62"/>
  <c r="Q17" i="62"/>
  <c r="Q8" i="62"/>
  <c r="Q9" i="62"/>
  <c r="Q10" i="62"/>
  <c r="Q11" i="62"/>
  <c r="Q7" i="62"/>
  <c r="H8" i="62" l="1"/>
  <c r="H9" i="62"/>
  <c r="H10" i="62"/>
  <c r="H11" i="62"/>
  <c r="I7" i="62"/>
  <c r="L7" i="62" l="1"/>
  <c r="H21" i="62"/>
  <c r="H20" i="62"/>
  <c r="H19" i="62"/>
  <c r="H18" i="62"/>
  <c r="Q22" i="62"/>
  <c r="H17" i="62"/>
  <c r="Q16" i="62"/>
  <c r="Q13" i="62"/>
  <c r="E11" i="62"/>
  <c r="I11" i="62" s="1"/>
  <c r="E10" i="62"/>
  <c r="E9" i="62"/>
  <c r="I9" i="62" s="1"/>
  <c r="E8" i="62"/>
  <c r="I8" i="62" s="1"/>
  <c r="Q12" i="62"/>
  <c r="L8" i="62" l="1"/>
  <c r="L10" i="62"/>
  <c r="L9" i="62"/>
  <c r="L11" i="62"/>
  <c r="I18" i="62"/>
  <c r="I19" i="62"/>
  <c r="I20" i="62"/>
  <c r="I21" i="62"/>
  <c r="I17" i="62"/>
  <c r="J17" i="62" s="1"/>
  <c r="L17" i="62" l="1"/>
  <c r="L19" i="62"/>
  <c r="L20" i="62"/>
  <c r="L18" i="62"/>
  <c r="L12" i="62"/>
  <c r="L21" i="62"/>
  <c r="L22" i="62" l="1"/>
  <c r="E21" i="2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<sst xmlns="http://schemas.openxmlformats.org/spreadsheetml/2006/main" count="843" uniqueCount="548">
  <si>
    <t>申請者</t>
    <rPh sb="0" eb="3">
      <t>シンセイシャ</t>
    </rPh>
    <phoneticPr fontId="4"/>
  </si>
  <si>
    <t>記</t>
    <rPh sb="0" eb="1">
      <t>キ</t>
    </rPh>
    <phoneticPr fontId="4"/>
  </si>
  <si>
    <t>円</t>
    <rPh sb="0" eb="1">
      <t>エン</t>
    </rPh>
    <phoneticPr fontId="4"/>
  </si>
  <si>
    <t>所属</t>
    <rPh sb="0" eb="2">
      <t>ショゾク</t>
    </rPh>
    <phoneticPr fontId="4"/>
  </si>
  <si>
    <t>氏名</t>
    <rPh sb="0" eb="2">
      <t>シメイ</t>
    </rPh>
    <phoneticPr fontId="4"/>
  </si>
  <si>
    <t>東京都知事　殿</t>
    <phoneticPr fontId="4"/>
  </si>
  <si>
    <t>所在地</t>
    <rPh sb="0" eb="3">
      <t>ショザイチ</t>
    </rPh>
    <phoneticPr fontId="4"/>
  </si>
  <si>
    <t>　　金</t>
    <rPh sb="2" eb="3">
      <t>キン</t>
    </rPh>
    <phoneticPr fontId="4"/>
  </si>
  <si>
    <t>TEL</t>
    <phoneticPr fontId="4"/>
  </si>
  <si>
    <t>e-mail</t>
    <phoneticPr fontId="4"/>
  </si>
  <si>
    <t>担 当 者</t>
    <rPh sb="0" eb="1">
      <t>タン</t>
    </rPh>
    <rPh sb="2" eb="3">
      <t>トウ</t>
    </rPh>
    <rPh sb="4" eb="5">
      <t>シャ</t>
    </rPh>
    <phoneticPr fontId="4"/>
  </si>
  <si>
    <t>１　申請額</t>
    <rPh sb="2" eb="4">
      <t>シンセイ</t>
    </rPh>
    <rPh sb="4" eb="5">
      <t>ガク</t>
    </rPh>
    <phoneticPr fontId="4"/>
  </si>
  <si>
    <t>法人名</t>
    <rPh sb="0" eb="2">
      <t>ホウジン</t>
    </rPh>
    <rPh sb="2" eb="3">
      <t>メイ</t>
    </rPh>
    <phoneticPr fontId="4"/>
  </si>
  <si>
    <t>項番</t>
    <rPh sb="0" eb="2">
      <t>コウバン</t>
    </rPh>
    <phoneticPr fontId="11"/>
  </si>
  <si>
    <t>補助基準額</t>
    <rPh sb="0" eb="2">
      <t>ホジョ</t>
    </rPh>
    <rPh sb="2" eb="4">
      <t>キジュン</t>
    </rPh>
    <rPh sb="4" eb="5">
      <t>ガク</t>
    </rPh>
    <phoneticPr fontId="11"/>
  </si>
  <si>
    <t>対象経費の
実支出予定額</t>
    <rPh sb="0" eb="2">
      <t>タイショウ</t>
    </rPh>
    <rPh sb="2" eb="4">
      <t>ケイヒ</t>
    </rPh>
    <rPh sb="6" eb="9">
      <t>ジツシシュツ</t>
    </rPh>
    <rPh sb="9" eb="11">
      <t>ヨテイ</t>
    </rPh>
    <rPh sb="11" eb="12">
      <t>ガク</t>
    </rPh>
    <phoneticPr fontId="11"/>
  </si>
  <si>
    <t>差引後実支出
予定額</t>
    <rPh sb="0" eb="2">
      <t>サシヒキ</t>
    </rPh>
    <rPh sb="2" eb="3">
      <t>ゴ</t>
    </rPh>
    <rPh sb="3" eb="6">
      <t>ジツシシュツ</t>
    </rPh>
    <rPh sb="7" eb="9">
      <t>ヨテイ</t>
    </rPh>
    <rPh sb="9" eb="10">
      <t>ガク</t>
    </rPh>
    <phoneticPr fontId="11"/>
  </si>
  <si>
    <t>（Ａ）</t>
    <phoneticPr fontId="11"/>
  </si>
  <si>
    <t>（Ｂ）</t>
    <phoneticPr fontId="11"/>
  </si>
  <si>
    <t>（Ｃ）</t>
    <phoneticPr fontId="11"/>
  </si>
  <si>
    <t>（Ｄ＝Ｂ－Ｃ）</t>
    <phoneticPr fontId="11"/>
  </si>
  <si>
    <t>（Ｅ）</t>
    <phoneticPr fontId="11"/>
  </si>
  <si>
    <t>（注）</t>
    <rPh sb="1" eb="2">
      <t>チュウ</t>
    </rPh>
    <phoneticPr fontId="11"/>
  </si>
  <si>
    <t>台数</t>
    <rPh sb="0" eb="2">
      <t>ダイスウ</t>
    </rPh>
    <phoneticPr fontId="11"/>
  </si>
  <si>
    <t>〒</t>
    <phoneticPr fontId="11"/>
  </si>
  <si>
    <t>②移動支援</t>
    <rPh sb="1" eb="3">
      <t>イドウ</t>
    </rPh>
    <rPh sb="3" eb="5">
      <t>シエン</t>
    </rPh>
    <phoneticPr fontId="11"/>
  </si>
  <si>
    <t>③排泄支援</t>
    <rPh sb="1" eb="3">
      <t>ハイセツ</t>
    </rPh>
    <rPh sb="3" eb="5">
      <t>シエ</t>
    </rPh>
    <phoneticPr fontId="11"/>
  </si>
  <si>
    <t>④見守り・コミュニケーション</t>
    <rPh sb="1" eb="3">
      <t>ミマモ</t>
    </rPh>
    <phoneticPr fontId="4"/>
  </si>
  <si>
    <t>⑥介護業務支援</t>
    <rPh sb="1" eb="3">
      <t>ｋ</t>
    </rPh>
    <rPh sb="3" eb="5">
      <t>ギョウム</t>
    </rPh>
    <rPh sb="5" eb="7">
      <t>シエ</t>
    </rPh>
    <phoneticPr fontId="4"/>
  </si>
  <si>
    <t>目的要件</t>
    <rPh sb="0" eb="2">
      <t>モクテキ</t>
    </rPh>
    <rPh sb="2" eb="4">
      <t>ヨウケン</t>
    </rPh>
    <phoneticPr fontId="4"/>
  </si>
  <si>
    <t>（Ｇ）</t>
    <phoneticPr fontId="11"/>
  </si>
  <si>
    <t>導入時期
（選択）</t>
    <rPh sb="0" eb="2">
      <t>ドウニュウ</t>
    </rPh>
    <rPh sb="2" eb="4">
      <t>ジキ</t>
    </rPh>
    <rPh sb="6" eb="8">
      <t>センタク</t>
    </rPh>
    <phoneticPr fontId="11"/>
  </si>
  <si>
    <t>　</t>
    <phoneticPr fontId="4"/>
  </si>
  <si>
    <t>⑤入浴支援</t>
    <rPh sb="1" eb="3">
      <t>ニュウヨク</t>
    </rPh>
    <rPh sb="3" eb="5">
      <t>シエン</t>
    </rPh>
    <phoneticPr fontId="4"/>
  </si>
  <si>
    <t>合計</t>
    <rPh sb="0" eb="2">
      <t>ゴウケイ</t>
    </rPh>
    <phoneticPr fontId="4"/>
  </si>
  <si>
    <t>法人名</t>
    <rPh sb="0" eb="2">
      <t>ホウジン</t>
    </rPh>
    <rPh sb="2" eb="3">
      <t>メイ</t>
    </rPh>
    <phoneticPr fontId="11"/>
  </si>
  <si>
    <t>事業所名</t>
    <rPh sb="0" eb="3">
      <t>ジギョウショ</t>
    </rPh>
    <rPh sb="3" eb="4">
      <t>メイ</t>
    </rPh>
    <phoneticPr fontId="11"/>
  </si>
  <si>
    <t>機器名（製造業者名）</t>
    <rPh sb="0" eb="2">
      <t>キキ</t>
    </rPh>
    <rPh sb="2" eb="3">
      <t>メイ</t>
    </rPh>
    <rPh sb="4" eb="6">
      <t>セイゾウ</t>
    </rPh>
    <rPh sb="6" eb="8">
      <t>ギョウシャ</t>
    </rPh>
    <rPh sb="8" eb="9">
      <t>メイ</t>
    </rPh>
    <phoneticPr fontId="11"/>
  </si>
  <si>
    <t>寄附金その他の収入額</t>
    <rPh sb="0" eb="3">
      <t>キフキン</t>
    </rPh>
    <rPh sb="5" eb="6">
      <t>タ</t>
    </rPh>
    <rPh sb="7" eb="9">
      <t>シュウニュウ</t>
    </rPh>
    <rPh sb="9" eb="10">
      <t>ガク</t>
    </rPh>
    <phoneticPr fontId="11"/>
  </si>
  <si>
    <t>1台当たりの
補助所要額</t>
    <rPh sb="1" eb="2">
      <t>ダイ</t>
    </rPh>
    <rPh sb="2" eb="3">
      <t>ア</t>
    </rPh>
    <rPh sb="7" eb="9">
      <t>ホジョ</t>
    </rPh>
    <rPh sb="9" eb="11">
      <t>ショヨウ</t>
    </rPh>
    <rPh sb="11" eb="12">
      <t>ガク</t>
    </rPh>
    <phoneticPr fontId="11"/>
  </si>
  <si>
    <t>補助所要額
小計</t>
    <rPh sb="0" eb="2">
      <t>ホジョ</t>
    </rPh>
    <rPh sb="2" eb="4">
      <t>ショヨウ</t>
    </rPh>
    <rPh sb="4" eb="5">
      <t>ガク</t>
    </rPh>
    <rPh sb="6" eb="8">
      <t>ショウケイ</t>
    </rPh>
    <phoneticPr fontId="11"/>
  </si>
  <si>
    <t>（参考）
対象経費の
実支出額合計</t>
    <rPh sb="1" eb="3">
      <t>サンコウ</t>
    </rPh>
    <rPh sb="3" eb="4">
      <t>テンヨウ</t>
    </rPh>
    <rPh sb="15" eb="17">
      <t>ゴウケイ</t>
    </rPh>
    <phoneticPr fontId="4"/>
  </si>
  <si>
    <t>（Ｍ）</t>
    <phoneticPr fontId="11"/>
  </si>
  <si>
    <t>（Ｏ）</t>
    <phoneticPr fontId="11"/>
  </si>
  <si>
    <t>（Ｑ）</t>
    <phoneticPr fontId="11"/>
  </si>
  <si>
    <t>金額は、全て円単位で記載すること。</t>
    <rPh sb="0" eb="2">
      <t>キンガク</t>
    </rPh>
    <rPh sb="4" eb="5">
      <t>スベ</t>
    </rPh>
    <rPh sb="6" eb="7">
      <t>エン</t>
    </rPh>
    <rPh sb="7" eb="9">
      <t>タンイ</t>
    </rPh>
    <rPh sb="10" eb="12">
      <t>キサイ</t>
    </rPh>
    <phoneticPr fontId="4"/>
  </si>
  <si>
    <t>製造業者名
（メーカー名）</t>
    <rPh sb="0" eb="2">
      <t>セイゾウ</t>
    </rPh>
    <rPh sb="2" eb="4">
      <t>ギョウシャ</t>
    </rPh>
    <rPh sb="4" eb="5">
      <t>メイ</t>
    </rPh>
    <rPh sb="11" eb="12">
      <t>メイ</t>
    </rPh>
    <phoneticPr fontId="4"/>
  </si>
  <si>
    <t>２　事業所名</t>
    <phoneticPr fontId="4"/>
  </si>
  <si>
    <t>３　事業所種別</t>
    <rPh sb="2" eb="5">
      <t>ジギョウショ</t>
    </rPh>
    <rPh sb="5" eb="7">
      <t>シュベツ</t>
    </rPh>
    <phoneticPr fontId="4"/>
  </si>
  <si>
    <t>代表者職氏名</t>
    <rPh sb="0" eb="3">
      <t>ダイヒョウシャ</t>
    </rPh>
    <rPh sb="3" eb="4">
      <t>ショク</t>
    </rPh>
    <rPh sb="4" eb="6">
      <t>シメイ</t>
    </rPh>
    <rPh sb="5" eb="6">
      <t>メイ</t>
    </rPh>
    <phoneticPr fontId="4"/>
  </si>
  <si>
    <t>介護老人福祉施設</t>
  </si>
  <si>
    <t>介護老人保健施設</t>
  </si>
  <si>
    <t>介護医療院</t>
  </si>
  <si>
    <t>介護療養型医療施設</t>
  </si>
  <si>
    <t>地域密着型特定施設入居者生活介護</t>
  </si>
  <si>
    <t>地域密着型介護老人福祉施設入所者生活介護</t>
  </si>
  <si>
    <t>（介護予防）認知症対応型共同生活介護</t>
  </si>
  <si>
    <t>（介護予防）特定施設入居者生活介護</t>
  </si>
  <si>
    <t>事業所名</t>
    <rPh sb="0" eb="2">
      <t>ジギョウ</t>
    </rPh>
    <rPh sb="2" eb="3">
      <t>ショ</t>
    </rPh>
    <rPh sb="3" eb="4">
      <t>メイ</t>
    </rPh>
    <phoneticPr fontId="4"/>
  </si>
  <si>
    <t>事業所種別（選択）</t>
    <rPh sb="0" eb="3">
      <t>ジギョウショ</t>
    </rPh>
    <rPh sb="3" eb="5">
      <t>シュベツ</t>
    </rPh>
    <rPh sb="6" eb="8">
      <t>センタク</t>
    </rPh>
    <phoneticPr fontId="4"/>
  </si>
  <si>
    <t>事業所所在地</t>
    <rPh sb="0" eb="2">
      <t>ジギョウ</t>
    </rPh>
    <rPh sb="2" eb="3">
      <t>ショ</t>
    </rPh>
    <rPh sb="3" eb="6">
      <t>ショザイチ</t>
    </rPh>
    <phoneticPr fontId="4"/>
  </si>
  <si>
    <r>
      <t>利用定員</t>
    </r>
    <r>
      <rPr>
        <sz val="10"/>
        <color rgb="FFFF0000"/>
        <rFont val="ＭＳ Ｐゴシック"/>
        <family val="3"/>
        <charset val="128"/>
        <scheme val="minor"/>
      </rPr>
      <t/>
    </r>
    <rPh sb="0" eb="2">
      <t>リヨウ</t>
    </rPh>
    <rPh sb="2" eb="4">
      <t>テイイン</t>
    </rPh>
    <phoneticPr fontId="4"/>
  </si>
  <si>
    <t>４　事業所番号</t>
    <rPh sb="2" eb="5">
      <t>ジギョウショ</t>
    </rPh>
    <rPh sb="5" eb="7">
      <t>バンゴウ</t>
    </rPh>
    <phoneticPr fontId="4"/>
  </si>
  <si>
    <t>５　事業所所在地</t>
    <rPh sb="5" eb="8">
      <t>ショザイチ</t>
    </rPh>
    <phoneticPr fontId="4"/>
  </si>
  <si>
    <t>６　添付資料</t>
    <rPh sb="2" eb="4">
      <t>テンプ</t>
    </rPh>
    <rPh sb="4" eb="6">
      <t>シリョウ</t>
    </rPh>
    <phoneticPr fontId="4"/>
  </si>
  <si>
    <t>リースの月数</t>
    <rPh sb="4" eb="5">
      <t>ツキ</t>
    </rPh>
    <rPh sb="5" eb="6">
      <t>スウ</t>
    </rPh>
    <phoneticPr fontId="4"/>
  </si>
  <si>
    <t>購入・リースの区分</t>
    <rPh sb="0" eb="2">
      <t>コウニュウ</t>
    </rPh>
    <rPh sb="7" eb="9">
      <t>クブン</t>
    </rPh>
    <phoneticPr fontId="4"/>
  </si>
  <si>
    <t>①購入</t>
    <rPh sb="1" eb="3">
      <t>コウニュウ</t>
    </rPh>
    <phoneticPr fontId="4"/>
  </si>
  <si>
    <t>②リース</t>
    <phoneticPr fontId="4"/>
  </si>
  <si>
    <t>要介護度別利用者数</t>
    <rPh sb="0" eb="3">
      <t>ヨウカイゴ</t>
    </rPh>
    <rPh sb="3" eb="4">
      <t>ド</t>
    </rPh>
    <rPh sb="4" eb="5">
      <t>ベツ</t>
    </rPh>
    <rPh sb="5" eb="8">
      <t>リヨウシャ</t>
    </rPh>
    <rPh sb="8" eb="9">
      <t>スウ</t>
    </rPh>
    <phoneticPr fontId="4"/>
  </si>
  <si>
    <t>年　　　　月　　　　日　　時点</t>
    <rPh sb="0" eb="1">
      <t>ネン</t>
    </rPh>
    <rPh sb="5" eb="6">
      <t>ガツ</t>
    </rPh>
    <rPh sb="10" eb="11">
      <t>ニチ</t>
    </rPh>
    <rPh sb="13" eb="15">
      <t>ジテン</t>
    </rPh>
    <phoneticPr fontId="4"/>
  </si>
  <si>
    <t>要介護１</t>
    <rPh sb="0" eb="1">
      <t>ヨウ</t>
    </rPh>
    <rPh sb="1" eb="3">
      <t>カイゴ</t>
    </rPh>
    <phoneticPr fontId="4"/>
  </si>
  <si>
    <t>要介護２</t>
    <rPh sb="0" eb="1">
      <t>ヨウ</t>
    </rPh>
    <rPh sb="1" eb="3">
      <t>カイゴ</t>
    </rPh>
    <phoneticPr fontId="4"/>
  </si>
  <si>
    <t>要介護３</t>
    <rPh sb="0" eb="1">
      <t>ヨウ</t>
    </rPh>
    <rPh sb="1" eb="3">
      <t>カイゴ</t>
    </rPh>
    <phoneticPr fontId="4"/>
  </si>
  <si>
    <t>要介護４</t>
    <rPh sb="0" eb="1">
      <t>ヨウ</t>
    </rPh>
    <rPh sb="1" eb="3">
      <t>カイゴ</t>
    </rPh>
    <phoneticPr fontId="4"/>
  </si>
  <si>
    <t>要介護５</t>
    <rPh sb="0" eb="1">
      <t>ヨウ</t>
    </rPh>
    <rPh sb="1" eb="3">
      <t>カイゴ</t>
    </rPh>
    <phoneticPr fontId="4"/>
  </si>
  <si>
    <t>要支援</t>
    <rPh sb="0" eb="1">
      <t>ヨウ</t>
    </rPh>
    <rPh sb="1" eb="3">
      <t>シエン</t>
    </rPh>
    <phoneticPr fontId="4"/>
  </si>
  <si>
    <t>職員数（常勤換算）</t>
    <rPh sb="0" eb="2">
      <t>ショクイン</t>
    </rPh>
    <rPh sb="2" eb="3">
      <t>スウ</t>
    </rPh>
    <rPh sb="4" eb="6">
      <t>ジョウキン</t>
    </rPh>
    <rPh sb="6" eb="8">
      <t>カンサン</t>
    </rPh>
    <phoneticPr fontId="4"/>
  </si>
  <si>
    <t>利用者の生活リズムの把握</t>
    <rPh sb="0" eb="3">
      <t>リヨウシャ</t>
    </rPh>
    <rPh sb="4" eb="6">
      <t>セイカツ</t>
    </rPh>
    <rPh sb="10" eb="12">
      <t>ハアク</t>
    </rPh>
    <phoneticPr fontId="11"/>
  </si>
  <si>
    <t>ケアプランの見直し</t>
    <rPh sb="6" eb="8">
      <t>ミナオ</t>
    </rPh>
    <phoneticPr fontId="11"/>
  </si>
  <si>
    <t>介護職員の腰痛予防</t>
    <rPh sb="0" eb="2">
      <t>カイゴ</t>
    </rPh>
    <rPh sb="2" eb="4">
      <t>ショクイン</t>
    </rPh>
    <rPh sb="5" eb="7">
      <t>ヨウツウ</t>
    </rPh>
    <rPh sb="7" eb="9">
      <t>ヨボウ</t>
    </rPh>
    <phoneticPr fontId="11"/>
  </si>
  <si>
    <t>介護職員の不安の軽減</t>
    <rPh sb="0" eb="2">
      <t>カイゴ</t>
    </rPh>
    <rPh sb="2" eb="4">
      <t>ショクイン</t>
    </rPh>
    <rPh sb="5" eb="7">
      <t>フアン</t>
    </rPh>
    <rPh sb="8" eb="10">
      <t>ケイゲン</t>
    </rPh>
    <phoneticPr fontId="11"/>
  </si>
  <si>
    <t>訪室回数の削減、見回り業務の効率化</t>
    <rPh sb="0" eb="2">
      <t>ホウシツ</t>
    </rPh>
    <rPh sb="2" eb="4">
      <t>カイスウ</t>
    </rPh>
    <rPh sb="5" eb="7">
      <t>サクゲン</t>
    </rPh>
    <rPh sb="8" eb="10">
      <t>ミマワ</t>
    </rPh>
    <rPh sb="11" eb="13">
      <t>ギョウム</t>
    </rPh>
    <rPh sb="14" eb="17">
      <t>コウリツカ</t>
    </rPh>
    <phoneticPr fontId="11"/>
  </si>
  <si>
    <t>人員体制の見直し</t>
    <rPh sb="0" eb="2">
      <t>ジンイン</t>
    </rPh>
    <rPh sb="2" eb="4">
      <t>タイセイ</t>
    </rPh>
    <rPh sb="5" eb="7">
      <t>ミナオ</t>
    </rPh>
    <phoneticPr fontId="11"/>
  </si>
  <si>
    <t>職員の休憩時間の確保</t>
    <rPh sb="0" eb="2">
      <t>ショクイン</t>
    </rPh>
    <rPh sb="3" eb="5">
      <t>キュウケイ</t>
    </rPh>
    <rPh sb="5" eb="7">
      <t>ジカン</t>
    </rPh>
    <rPh sb="8" eb="10">
      <t>カクホ</t>
    </rPh>
    <phoneticPr fontId="11"/>
  </si>
  <si>
    <t>介護職員によるリスク管理の効率化</t>
    <rPh sb="0" eb="2">
      <t>カイゴ</t>
    </rPh>
    <rPh sb="2" eb="4">
      <t>ショクイン</t>
    </rPh>
    <rPh sb="10" eb="12">
      <t>カンリ</t>
    </rPh>
    <rPh sb="13" eb="16">
      <t>コウリツカ</t>
    </rPh>
    <phoneticPr fontId="11"/>
  </si>
  <si>
    <t>その他【上記以外の場合、自由記述】</t>
    <rPh sb="2" eb="3">
      <t>タ</t>
    </rPh>
    <rPh sb="4" eb="6">
      <t>ジョウキ</t>
    </rPh>
    <rPh sb="6" eb="8">
      <t>イガイ</t>
    </rPh>
    <rPh sb="9" eb="11">
      <t>バアイ</t>
    </rPh>
    <rPh sb="12" eb="14">
      <t>ジユウ</t>
    </rPh>
    <rPh sb="14" eb="16">
      <t>キジュツ</t>
    </rPh>
    <phoneticPr fontId="11"/>
  </si>
  <si>
    <t>利用者への対応時間の増加</t>
    <rPh sb="0" eb="3">
      <t>リヨウシャ</t>
    </rPh>
    <rPh sb="5" eb="7">
      <t>タイオウ</t>
    </rPh>
    <rPh sb="7" eb="9">
      <t>ジカン</t>
    </rPh>
    <rPh sb="10" eb="12">
      <t>ゾウカ</t>
    </rPh>
    <phoneticPr fontId="11"/>
  </si>
  <si>
    <t>利用者に合わせた対応が可能</t>
    <rPh sb="0" eb="3">
      <t>リヨウシャ</t>
    </rPh>
    <rPh sb="4" eb="5">
      <t>ア</t>
    </rPh>
    <rPh sb="8" eb="10">
      <t>タイオウ</t>
    </rPh>
    <rPh sb="11" eb="13">
      <t>カノウ</t>
    </rPh>
    <phoneticPr fontId="11"/>
  </si>
  <si>
    <t>利用者の転倒、転落、ヒヤリハットの減少</t>
    <rPh sb="0" eb="3">
      <t>リヨウシャ</t>
    </rPh>
    <rPh sb="4" eb="6">
      <t>テントウ</t>
    </rPh>
    <rPh sb="7" eb="9">
      <t>テンラク</t>
    </rPh>
    <rPh sb="17" eb="19">
      <t>ゲンショウ</t>
    </rPh>
    <phoneticPr fontId="11"/>
  </si>
  <si>
    <t>利用者に提供できるサービスの増加</t>
    <rPh sb="0" eb="3">
      <t>リヨウシャ</t>
    </rPh>
    <rPh sb="4" eb="6">
      <t>テイキョウ</t>
    </rPh>
    <rPh sb="14" eb="16">
      <t>ゾウカ</t>
    </rPh>
    <phoneticPr fontId="11"/>
  </si>
  <si>
    <t>利用者の身体的負担の軽減</t>
    <rPh sb="0" eb="3">
      <t>リヨウシャ</t>
    </rPh>
    <rPh sb="4" eb="7">
      <t>シンタイテキ</t>
    </rPh>
    <rPh sb="7" eb="9">
      <t>フタン</t>
    </rPh>
    <rPh sb="10" eb="12">
      <t>ケイゲン</t>
    </rPh>
    <phoneticPr fontId="11"/>
  </si>
  <si>
    <t>利用者とのコミュニケーションの増加</t>
    <rPh sb="0" eb="3">
      <t>リヨウシャ</t>
    </rPh>
    <rPh sb="15" eb="17">
      <t>ゾウカ</t>
    </rPh>
    <phoneticPr fontId="11"/>
  </si>
  <si>
    <t>利用者の不安の軽減</t>
    <rPh sb="0" eb="2">
      <t>リヨウ</t>
    </rPh>
    <rPh sb="2" eb="3">
      <t>シャ</t>
    </rPh>
    <rPh sb="4" eb="6">
      <t>フアン</t>
    </rPh>
    <rPh sb="7" eb="9">
      <t>ケイゲン</t>
    </rPh>
    <phoneticPr fontId="11"/>
  </si>
  <si>
    <t>利用者の心身や活動の状態の把握</t>
    <rPh sb="0" eb="3">
      <t>リヨウシャ</t>
    </rPh>
    <rPh sb="4" eb="6">
      <t>シンシン</t>
    </rPh>
    <rPh sb="7" eb="9">
      <t>カツドウ</t>
    </rPh>
    <rPh sb="10" eb="12">
      <t>ジョウタイ</t>
    </rPh>
    <rPh sb="13" eb="15">
      <t>ハアク</t>
    </rPh>
    <phoneticPr fontId="11"/>
  </si>
  <si>
    <t>利用者の満足度の向上</t>
    <rPh sb="0" eb="3">
      <t>リヨウシャ</t>
    </rPh>
    <rPh sb="4" eb="7">
      <t>マンゾクド</t>
    </rPh>
    <rPh sb="8" eb="10">
      <t>コウジョウ</t>
    </rPh>
    <phoneticPr fontId="11"/>
  </si>
  <si>
    <t>利用者の家族等の満足度の向上</t>
    <rPh sb="0" eb="3">
      <t>リヨウシャ</t>
    </rPh>
    <rPh sb="4" eb="6">
      <t>カゾク</t>
    </rPh>
    <rPh sb="6" eb="7">
      <t>トウ</t>
    </rPh>
    <rPh sb="8" eb="11">
      <t>マンゾクド</t>
    </rPh>
    <rPh sb="12" eb="14">
      <t>コウジョウ</t>
    </rPh>
    <phoneticPr fontId="11"/>
  </si>
  <si>
    <t>利用者の身体機能の向上</t>
    <rPh sb="0" eb="3">
      <t>リヨウシャ</t>
    </rPh>
    <rPh sb="4" eb="6">
      <t>シンタイ</t>
    </rPh>
    <rPh sb="6" eb="8">
      <t>キノウ</t>
    </rPh>
    <rPh sb="9" eb="11">
      <t>コウジョウ</t>
    </rPh>
    <phoneticPr fontId="11"/>
  </si>
  <si>
    <t>利用者が自分でできることの増加</t>
    <rPh sb="0" eb="3">
      <t>リヨウシャ</t>
    </rPh>
    <rPh sb="4" eb="6">
      <t>ジブン</t>
    </rPh>
    <rPh sb="13" eb="15">
      <t>ゾウカ</t>
    </rPh>
    <phoneticPr fontId="11"/>
  </si>
  <si>
    <t>利用者のＡＤＬの向上</t>
    <rPh sb="0" eb="3">
      <t>リヨウシャ</t>
    </rPh>
    <rPh sb="8" eb="10">
      <t>コウジョウ</t>
    </rPh>
    <phoneticPr fontId="11"/>
  </si>
  <si>
    <t>利用者の活動範囲の拡大</t>
    <rPh sb="0" eb="3">
      <t>リヨウシャ</t>
    </rPh>
    <rPh sb="4" eb="6">
      <t>カツドウ</t>
    </rPh>
    <rPh sb="6" eb="8">
      <t>ハンイ</t>
    </rPh>
    <rPh sb="9" eb="11">
      <t>カクダイ</t>
    </rPh>
    <phoneticPr fontId="11"/>
  </si>
  <si>
    <t>※　職員数は、介護職員、看護職員、介護支援専門員、医師、理学療法士、作業療法士、言語聴覚士、事務職員の合計を記載してください（常勤換算）。</t>
    <phoneticPr fontId="11"/>
  </si>
  <si>
    <t>　（１）　今回申請する次世代介護機器を導入することにより解決したいと考えている事業所の課題と、その原因を記載してください。</t>
    <phoneticPr fontId="11"/>
  </si>
  <si>
    <t>　（４）　今回申請する機器の台数の根拠について記載してください。</t>
    <rPh sb="5" eb="7">
      <t>コンカイ</t>
    </rPh>
    <rPh sb="7" eb="9">
      <t>シンセイ</t>
    </rPh>
    <rPh sb="11" eb="13">
      <t>キキ</t>
    </rPh>
    <rPh sb="14" eb="16">
      <t>ダイスウ</t>
    </rPh>
    <rPh sb="17" eb="19">
      <t>コンキョ</t>
    </rPh>
    <rPh sb="23" eb="25">
      <t>キサイ</t>
    </rPh>
    <phoneticPr fontId="11"/>
  </si>
  <si>
    <t>　（３）　機器導入に当たって、利用者・家族への説明や同意の取得をどのように行う予定か、記載してください。</t>
    <rPh sb="5" eb="7">
      <t>キキ</t>
    </rPh>
    <rPh sb="7" eb="9">
      <t>ドウニュウ</t>
    </rPh>
    <rPh sb="10" eb="11">
      <t>ア</t>
    </rPh>
    <rPh sb="15" eb="18">
      <t>リヨウシャ</t>
    </rPh>
    <rPh sb="19" eb="21">
      <t>カゾク</t>
    </rPh>
    <rPh sb="23" eb="25">
      <t>セツメイ</t>
    </rPh>
    <rPh sb="26" eb="28">
      <t>ドウイ</t>
    </rPh>
    <rPh sb="29" eb="31">
      <t>シュトク</t>
    </rPh>
    <rPh sb="37" eb="38">
      <t>オコナ</t>
    </rPh>
    <rPh sb="39" eb="41">
      <t>ヨテイ</t>
    </rPh>
    <rPh sb="43" eb="45">
      <t>キサイ</t>
    </rPh>
    <phoneticPr fontId="11"/>
  </si>
  <si>
    <t>２－３　次世代介護機器の導入・活用により達成すべき目標（解決すべき課題）</t>
    <rPh sb="4" eb="7">
      <t>ジセダイ</t>
    </rPh>
    <rPh sb="7" eb="9">
      <t>カイゴ</t>
    </rPh>
    <rPh sb="9" eb="11">
      <t>キキ</t>
    </rPh>
    <rPh sb="12" eb="14">
      <t>ドウニュウ</t>
    </rPh>
    <rPh sb="15" eb="17">
      <t>カツヨウ</t>
    </rPh>
    <rPh sb="20" eb="22">
      <t>タッセイ</t>
    </rPh>
    <rPh sb="25" eb="27">
      <t>モクヒョウ</t>
    </rPh>
    <rPh sb="28" eb="30">
      <t>カイケツ</t>
    </rPh>
    <rPh sb="33" eb="35">
      <t>カダイ</t>
    </rPh>
    <phoneticPr fontId="11"/>
  </si>
  <si>
    <t>　（２）　課題を解決するために、導入する機器をどのように利用するのか、業務内容・利用場面、想定している対象（利用者・職員）を含めて具体的に記載してください。</t>
    <rPh sb="5" eb="7">
      <t>カダイ</t>
    </rPh>
    <rPh sb="8" eb="10">
      <t>カイケツ</t>
    </rPh>
    <rPh sb="16" eb="18">
      <t>ドウニュウ</t>
    </rPh>
    <rPh sb="20" eb="22">
      <t>キキ</t>
    </rPh>
    <rPh sb="28" eb="30">
      <t>リヨウ</t>
    </rPh>
    <rPh sb="35" eb="37">
      <t>ギョウム</t>
    </rPh>
    <rPh sb="37" eb="39">
      <t>ナイヨウ</t>
    </rPh>
    <rPh sb="40" eb="42">
      <t>リヨウ</t>
    </rPh>
    <rPh sb="42" eb="44">
      <t>バメン</t>
    </rPh>
    <rPh sb="45" eb="47">
      <t>ソウテイ</t>
    </rPh>
    <rPh sb="51" eb="53">
      <t>タイショウ</t>
    </rPh>
    <rPh sb="54" eb="57">
      <t>リヨウシャ</t>
    </rPh>
    <rPh sb="58" eb="60">
      <t>ショクイン</t>
    </rPh>
    <rPh sb="62" eb="63">
      <t>フク</t>
    </rPh>
    <rPh sb="65" eb="68">
      <t>グタイテキ</t>
    </rPh>
    <rPh sb="69" eb="71">
      <t>キサイ</t>
    </rPh>
    <phoneticPr fontId="11"/>
  </si>
  <si>
    <t>介護職員の業務への意欲や満足度の向上</t>
    <rPh sb="0" eb="2">
      <t>カイゴ</t>
    </rPh>
    <rPh sb="2" eb="4">
      <t>ショクイン</t>
    </rPh>
    <rPh sb="5" eb="7">
      <t>ギョウム</t>
    </rPh>
    <rPh sb="9" eb="11">
      <t>イヨク</t>
    </rPh>
    <rPh sb="12" eb="15">
      <t>マンゾクド</t>
    </rPh>
    <rPh sb="16" eb="18">
      <t>コウジョウ</t>
    </rPh>
    <phoneticPr fontId="11"/>
  </si>
  <si>
    <t>　（３）　今回申請する次世代介護機器の導入・活用により期待される効果について、「利用者の自立支援」という視点から該当するものに〇を記入してください（複数選択可）。
※機器導入によって得られた効果については、導入から３年間、導入効果報告書により報告していただくことになります。</t>
    <rPh sb="44" eb="46">
      <t>ジリツ</t>
    </rPh>
    <rPh sb="46" eb="48">
      <t>シエン</t>
    </rPh>
    <rPh sb="65" eb="67">
      <t>キニュウ</t>
    </rPh>
    <rPh sb="74" eb="76">
      <t>フクスウ</t>
    </rPh>
    <rPh sb="76" eb="78">
      <t>センタク</t>
    </rPh>
    <rPh sb="78" eb="79">
      <t>カ</t>
    </rPh>
    <phoneticPr fontId="11"/>
  </si>
  <si>
    <t>２－６　効果に関する目標設定</t>
    <rPh sb="4" eb="6">
      <t>コウカ</t>
    </rPh>
    <rPh sb="7" eb="8">
      <t>カン</t>
    </rPh>
    <rPh sb="10" eb="12">
      <t>モクヒョウ</t>
    </rPh>
    <rPh sb="12" eb="14">
      <t>セッテイ</t>
    </rPh>
    <phoneticPr fontId="11"/>
  </si>
  <si>
    <t>２－７　次世代介護機器導入後の取組</t>
    <rPh sb="4" eb="7">
      <t>ジセダイ</t>
    </rPh>
    <rPh sb="7" eb="9">
      <t>カイゴ</t>
    </rPh>
    <rPh sb="9" eb="11">
      <t>キキ</t>
    </rPh>
    <rPh sb="11" eb="13">
      <t>ドウニュウ</t>
    </rPh>
    <rPh sb="13" eb="14">
      <t>アト</t>
    </rPh>
    <rPh sb="15" eb="16">
      <t>ト</t>
    </rPh>
    <rPh sb="16" eb="17">
      <t>ク</t>
    </rPh>
    <phoneticPr fontId="11"/>
  </si>
  <si>
    <t>・導入する機器のパンフレット・カタログ等</t>
    <rPh sb="1" eb="3">
      <t>ドウニュウ</t>
    </rPh>
    <rPh sb="5" eb="7">
      <t>キキ</t>
    </rPh>
    <rPh sb="19" eb="20">
      <t>トウ</t>
    </rPh>
    <phoneticPr fontId="4"/>
  </si>
  <si>
    <t>・導入する機器の見積書の写し</t>
    <rPh sb="1" eb="3">
      <t>ドウニュウ</t>
    </rPh>
    <rPh sb="5" eb="7">
      <t>キキ</t>
    </rPh>
    <rPh sb="8" eb="11">
      <t>ミツモリショ</t>
    </rPh>
    <rPh sb="12" eb="13">
      <t>ウツ</t>
    </rPh>
    <phoneticPr fontId="4"/>
  </si>
  <si>
    <t>・その他資料等</t>
    <rPh sb="3" eb="4">
      <t>タ</t>
    </rPh>
    <rPh sb="4" eb="6">
      <t>シリョウ</t>
    </rPh>
    <rPh sb="6" eb="7">
      <t>トウ</t>
    </rPh>
    <phoneticPr fontId="4"/>
  </si>
  <si>
    <t>事業計画の提出にあたり、こちらで提出書類をチェックの上、一緒にご提出下さい。</t>
    <rPh sb="0" eb="2">
      <t>ジギョウ</t>
    </rPh>
    <rPh sb="2" eb="4">
      <t>ケイカク</t>
    </rPh>
    <rPh sb="5" eb="7">
      <t>テイシュツ</t>
    </rPh>
    <rPh sb="16" eb="18">
      <t>テイシュツ</t>
    </rPh>
    <rPh sb="18" eb="20">
      <t>ショルイ</t>
    </rPh>
    <rPh sb="26" eb="27">
      <t>ウエ</t>
    </rPh>
    <rPh sb="28" eb="30">
      <t>イッショ</t>
    </rPh>
    <rPh sb="32" eb="34">
      <t>テイシュツ</t>
    </rPh>
    <rPh sb="34" eb="35">
      <t>クダ</t>
    </rPh>
    <phoneticPr fontId="4"/>
  </si>
  <si>
    <t>法人名：</t>
    <rPh sb="0" eb="2">
      <t>ホウジン</t>
    </rPh>
    <rPh sb="2" eb="3">
      <t>メイ</t>
    </rPh>
    <phoneticPr fontId="4"/>
  </si>
  <si>
    <t>サービス種別：</t>
    <rPh sb="4" eb="6">
      <t>シュベツ</t>
    </rPh>
    <phoneticPr fontId="4"/>
  </si>
  <si>
    <t>事業所名：</t>
    <rPh sb="0" eb="3">
      <t>ジギョウショ</t>
    </rPh>
    <rPh sb="3" eb="4">
      <t>メイ</t>
    </rPh>
    <phoneticPr fontId="4"/>
  </si>
  <si>
    <t>番号</t>
    <rPh sb="0" eb="2">
      <t>バンゴウ</t>
    </rPh>
    <phoneticPr fontId="4"/>
  </si>
  <si>
    <t>提　　出　　書　　類　　名</t>
    <rPh sb="0" eb="1">
      <t>ツツミ</t>
    </rPh>
    <rPh sb="3" eb="4">
      <t>デ</t>
    </rPh>
    <rPh sb="6" eb="7">
      <t>ショ</t>
    </rPh>
    <rPh sb="9" eb="10">
      <t>タグイ</t>
    </rPh>
    <rPh sb="12" eb="13">
      <t>メイ</t>
    </rPh>
    <phoneticPr fontId="4"/>
  </si>
  <si>
    <t>提出時
チェック欄</t>
    <rPh sb="0" eb="2">
      <t>テイシュツ</t>
    </rPh>
    <rPh sb="2" eb="3">
      <t>ジ</t>
    </rPh>
    <rPh sb="8" eb="9">
      <t>ラン</t>
    </rPh>
    <phoneticPr fontId="4"/>
  </si>
  <si>
    <t>備　　　考</t>
    <rPh sb="0" eb="1">
      <t>ソナエ</t>
    </rPh>
    <rPh sb="4" eb="5">
      <t>コウ</t>
    </rPh>
    <phoneticPr fontId="4"/>
  </si>
  <si>
    <t>導入する機器のパンフレット・カタログ等</t>
    <rPh sb="0" eb="2">
      <t>ドウニュウ</t>
    </rPh>
    <rPh sb="4" eb="6">
      <t>キキ</t>
    </rPh>
    <rPh sb="18" eb="19">
      <t>トウ</t>
    </rPh>
    <phoneticPr fontId="30"/>
  </si>
  <si>
    <t>導入する機器の見積書の写し</t>
    <rPh sb="0" eb="2">
      <t>ドウニュウ</t>
    </rPh>
    <rPh sb="4" eb="6">
      <t>キキ</t>
    </rPh>
    <rPh sb="7" eb="10">
      <t>ミツモリショ</t>
    </rPh>
    <rPh sb="11" eb="12">
      <t>ウツ</t>
    </rPh>
    <phoneticPr fontId="4"/>
  </si>
  <si>
    <t>また、事業所名・事業所所在地は、原則として事業所指定を受けた内容と一致するよう記載してください。</t>
    <rPh sb="16" eb="18">
      <t>ゲンソク</t>
    </rPh>
    <rPh sb="21" eb="23">
      <t>ジギョウ</t>
    </rPh>
    <rPh sb="23" eb="24">
      <t>ショ</t>
    </rPh>
    <rPh sb="24" eb="26">
      <t>シテイ</t>
    </rPh>
    <rPh sb="27" eb="28">
      <t>ウ</t>
    </rPh>
    <rPh sb="30" eb="32">
      <t>ナイヨウ</t>
    </rPh>
    <rPh sb="33" eb="35">
      <t>イッチ</t>
    </rPh>
    <rPh sb="39" eb="41">
      <t>キサイ</t>
    </rPh>
    <phoneticPr fontId="4"/>
  </si>
  <si>
    <t>ただし、法人・事業所の所在地について、建物名や部屋番号を追加記載することは差し支えありません。</t>
    <rPh sb="4" eb="6">
      <t>ホウジン</t>
    </rPh>
    <rPh sb="7" eb="9">
      <t>ジギョウ</t>
    </rPh>
    <rPh sb="9" eb="10">
      <t>ショ</t>
    </rPh>
    <rPh sb="11" eb="14">
      <t>ショザイチ</t>
    </rPh>
    <phoneticPr fontId="4"/>
  </si>
  <si>
    <t>標記について、下記のとおり提出します。</t>
    <rPh sb="0" eb="2">
      <t>ヒョウキ</t>
    </rPh>
    <rPh sb="7" eb="9">
      <t>カキ</t>
    </rPh>
    <rPh sb="13" eb="15">
      <t>テイシュツ</t>
    </rPh>
    <phoneticPr fontId="4"/>
  </si>
  <si>
    <t>選定額</t>
    <rPh sb="0" eb="2">
      <t>センテイ</t>
    </rPh>
    <rPh sb="2" eb="3">
      <t>ガク</t>
    </rPh>
    <phoneticPr fontId="11"/>
  </si>
  <si>
    <t>（Ｈ＝Ｆ×Ｇ）</t>
    <phoneticPr fontId="11"/>
  </si>
  <si>
    <t>台数合計（Ｉ）・補助所要額合計（Ｊ）</t>
    <rPh sb="0" eb="2">
      <t>ダイスウ</t>
    </rPh>
    <rPh sb="2" eb="4">
      <t>ゴウケイ</t>
    </rPh>
    <rPh sb="8" eb="10">
      <t>ホジョ</t>
    </rPh>
    <rPh sb="10" eb="12">
      <t>ショヨウ</t>
    </rPh>
    <rPh sb="12" eb="13">
      <t>ガク</t>
    </rPh>
    <rPh sb="13" eb="15">
      <t>ゴウケイ</t>
    </rPh>
    <phoneticPr fontId="11"/>
  </si>
  <si>
    <t>（Ｋ）</t>
    <phoneticPr fontId="11"/>
  </si>
  <si>
    <t>（Ｌ）</t>
    <phoneticPr fontId="11"/>
  </si>
  <si>
    <t>（Ｎ＝Ｌ－Ｍ）</t>
    <phoneticPr fontId="11"/>
  </si>
  <si>
    <t>（Ｒ＝Ｐ×Ｑ）</t>
    <phoneticPr fontId="11"/>
  </si>
  <si>
    <t>台数合計（Ｓ）・補助所要額合計（Ｔ）</t>
    <rPh sb="0" eb="2">
      <t>ダイスウ</t>
    </rPh>
    <rPh sb="2" eb="4">
      <t>ゴウケイ</t>
    </rPh>
    <rPh sb="8" eb="10">
      <t>ホジョ</t>
    </rPh>
    <rPh sb="10" eb="12">
      <t>ショヨウ</t>
    </rPh>
    <rPh sb="12" eb="13">
      <t>ガク</t>
    </rPh>
    <rPh sb="13" eb="15">
      <t>ゴウケイ</t>
    </rPh>
    <phoneticPr fontId="11"/>
  </si>
  <si>
    <t>機器名ごとに１行で作成すること。ただし、Ａ欄からＦ欄まで及びＫ欄からＰ欄までについては、１台当たりの額で記載すること。</t>
    <rPh sb="28" eb="29">
      <t>オヨ</t>
    </rPh>
    <rPh sb="31" eb="32">
      <t>ラン</t>
    </rPh>
    <rPh sb="35" eb="36">
      <t>ラン</t>
    </rPh>
    <phoneticPr fontId="4"/>
  </si>
  <si>
    <t>Ｅ欄には、Ａ欄とＤ欄を比較して少ない方の額を記載すること。また、Ｏ欄には、Ｋ欄とＮ欄を比較して少ない方の額を記載すること。</t>
    <rPh sb="1" eb="2">
      <t>ラン</t>
    </rPh>
    <rPh sb="6" eb="7">
      <t>ラン</t>
    </rPh>
    <rPh sb="9" eb="10">
      <t>ラン</t>
    </rPh>
    <rPh sb="11" eb="13">
      <t>ヒカク</t>
    </rPh>
    <rPh sb="15" eb="16">
      <t>スク</t>
    </rPh>
    <rPh sb="18" eb="19">
      <t>ホウ</t>
    </rPh>
    <rPh sb="20" eb="21">
      <t>ガク</t>
    </rPh>
    <rPh sb="22" eb="24">
      <t>キサイ</t>
    </rPh>
    <rPh sb="33" eb="34">
      <t>ラン</t>
    </rPh>
    <rPh sb="38" eb="39">
      <t>ラン</t>
    </rPh>
    <rPh sb="41" eb="42">
      <t>ラン</t>
    </rPh>
    <rPh sb="43" eb="45">
      <t>ヒカク</t>
    </rPh>
    <rPh sb="47" eb="48">
      <t>スク</t>
    </rPh>
    <rPh sb="50" eb="51">
      <t>ホウ</t>
    </rPh>
    <rPh sb="52" eb="53">
      <t>ガク</t>
    </rPh>
    <rPh sb="54" eb="56">
      <t>キサイ</t>
    </rPh>
    <phoneticPr fontId="4"/>
  </si>
  <si>
    <t>Ｆ欄には、Ｅ欄の額に補助率を乗じて得た額を記載すること。また、Ｐ欄には、Ｏ欄の額に補助率を乗じて得た額を記載すること。ただし、いずれも千円未満の端数が生じた場合は切り捨てること。</t>
    <rPh sb="1" eb="2">
      <t>ラン</t>
    </rPh>
    <rPh sb="6" eb="7">
      <t>ラン</t>
    </rPh>
    <rPh sb="8" eb="9">
      <t>ガク</t>
    </rPh>
    <rPh sb="10" eb="12">
      <t>ホジョ</t>
    </rPh>
    <rPh sb="12" eb="13">
      <t>リツ</t>
    </rPh>
    <rPh sb="14" eb="15">
      <t>ジョウ</t>
    </rPh>
    <rPh sb="17" eb="18">
      <t>エ</t>
    </rPh>
    <rPh sb="19" eb="20">
      <t>ガク</t>
    </rPh>
    <rPh sb="21" eb="23">
      <t>キサイ</t>
    </rPh>
    <rPh sb="32" eb="33">
      <t>ラン</t>
    </rPh>
    <rPh sb="37" eb="38">
      <t>ラン</t>
    </rPh>
    <rPh sb="39" eb="40">
      <t>ガク</t>
    </rPh>
    <rPh sb="41" eb="44">
      <t>ホジョリツ</t>
    </rPh>
    <rPh sb="45" eb="46">
      <t>ジョウ</t>
    </rPh>
    <rPh sb="48" eb="49">
      <t>エ</t>
    </rPh>
    <rPh sb="50" eb="51">
      <t>ガク</t>
    </rPh>
    <rPh sb="52" eb="54">
      <t>キサイ</t>
    </rPh>
    <rPh sb="67" eb="69">
      <t>センエン</t>
    </rPh>
    <rPh sb="69" eb="71">
      <t>ミマン</t>
    </rPh>
    <rPh sb="72" eb="73">
      <t>タン</t>
    </rPh>
    <rPh sb="73" eb="74">
      <t>スウ</t>
    </rPh>
    <rPh sb="75" eb="76">
      <t>ショウ</t>
    </rPh>
    <rPh sb="78" eb="80">
      <t>バアイ</t>
    </rPh>
    <phoneticPr fontId="4"/>
  </si>
  <si>
    <t>※その他、必要に応じて書類の提出をお願いすることがあります。</t>
    <rPh sb="3" eb="4">
      <t>タ</t>
    </rPh>
    <rPh sb="5" eb="7">
      <t>ヒツヨウ</t>
    </rPh>
    <rPh sb="8" eb="9">
      <t>オウ</t>
    </rPh>
    <rPh sb="11" eb="13">
      <t>ショルイ</t>
    </rPh>
    <rPh sb="14" eb="16">
      <t>テイシュツ</t>
    </rPh>
    <rPh sb="18" eb="19">
      <t>ネガ</t>
    </rPh>
    <phoneticPr fontId="4"/>
  </si>
  <si>
    <t>※各様式における法人名・法人所在地は、原則として印鑑証明書の表記と一致するよう記載してください。</t>
    <rPh sb="1" eb="2">
      <t>カク</t>
    </rPh>
    <rPh sb="2" eb="4">
      <t>ヨウシキ</t>
    </rPh>
    <rPh sb="8" eb="10">
      <t>ホウジン</t>
    </rPh>
    <rPh sb="10" eb="11">
      <t>メイ</t>
    </rPh>
    <rPh sb="12" eb="14">
      <t>ホウジン</t>
    </rPh>
    <rPh sb="14" eb="17">
      <t>ショザイチ</t>
    </rPh>
    <rPh sb="19" eb="21">
      <t>ゲンソク</t>
    </rPh>
    <rPh sb="24" eb="26">
      <t>インカン</t>
    </rPh>
    <rPh sb="26" eb="29">
      <t>ショウメイショ</t>
    </rPh>
    <rPh sb="30" eb="32">
      <t>ヒョウキ</t>
    </rPh>
    <rPh sb="33" eb="35">
      <t>イッチ</t>
    </rPh>
    <rPh sb="39" eb="41">
      <t>キサイ</t>
    </rPh>
    <phoneticPr fontId="4"/>
  </si>
  <si>
    <t>１－１　法人・事業所概要</t>
    <rPh sb="4" eb="6">
      <t>ホウジン</t>
    </rPh>
    <rPh sb="7" eb="10">
      <t>ジギョ</t>
    </rPh>
    <rPh sb="10" eb="12">
      <t>ガイヨウ</t>
    </rPh>
    <phoneticPr fontId="11"/>
  </si>
  <si>
    <t xml:space="preserve">※　利用定員数が無いサービス種別の場合、直近３か月の利用実績平均人数　（小数点以下切り上げ）を記載してください。
</t>
    <phoneticPr fontId="11"/>
  </si>
  <si>
    <t>２－４　次世代介護機器導入に向けた検討体制</t>
    <rPh sb="4" eb="7">
      <t>ジセダイ</t>
    </rPh>
    <rPh sb="7" eb="9">
      <t>カイゴ</t>
    </rPh>
    <rPh sb="9" eb="11">
      <t>キキ</t>
    </rPh>
    <rPh sb="11" eb="13">
      <t>ドウニュウ</t>
    </rPh>
    <rPh sb="14" eb="15">
      <t>ム</t>
    </rPh>
    <rPh sb="17" eb="19">
      <t>ケントウ</t>
    </rPh>
    <rPh sb="19" eb="21">
      <t>タイセイ</t>
    </rPh>
    <phoneticPr fontId="11"/>
  </si>
  <si>
    <t>２－５　次世代介護機器の導入・活用により期待される効果</t>
    <rPh sb="4" eb="7">
      <t>ジセダイ</t>
    </rPh>
    <rPh sb="7" eb="9">
      <t>カイゴ</t>
    </rPh>
    <rPh sb="9" eb="11">
      <t>キキ</t>
    </rPh>
    <rPh sb="12" eb="14">
      <t>ドウニュウ</t>
    </rPh>
    <rPh sb="15" eb="17">
      <t>カツヨウ</t>
    </rPh>
    <rPh sb="20" eb="22">
      <t>キタイ</t>
    </rPh>
    <rPh sb="25" eb="27">
      <t>コウカ</t>
    </rPh>
    <phoneticPr fontId="11"/>
  </si>
  <si>
    <t>　（１）　今回申請する次世代介護機器の導入・活用により期待される効果について、「職員の負担軽減」という視点から該当するものに〇を記入してください（複数選択可）｡
※機器導入によって得られた効果については、導入から３年間、導入効果報告書により報告していただくことになります。</t>
    <rPh sb="55" eb="57">
      <t>ガイトウ</t>
    </rPh>
    <rPh sb="64" eb="66">
      <t>キニュウ</t>
    </rPh>
    <rPh sb="73" eb="75">
      <t>フクスウ</t>
    </rPh>
    <rPh sb="75" eb="77">
      <t>センタク</t>
    </rPh>
    <rPh sb="77" eb="78">
      <t>カ</t>
    </rPh>
    <phoneticPr fontId="11"/>
  </si>
  <si>
    <t>　（２）　今回申請する次世代介護機器の導入・活用により期待される効果について、「利用者のケアの質の維持・向上」という視点から該当するものに〇を記入してください（複数選択可）。
※機器導入によって得られた効果については、導入から３年間、導入効果報告書により報告していただくことになります。</t>
    <rPh sb="71" eb="73">
      <t>キニュウ</t>
    </rPh>
    <rPh sb="80" eb="82">
      <t>フクスウ</t>
    </rPh>
    <rPh sb="82" eb="84">
      <t>センタク</t>
    </rPh>
    <rPh sb="84" eb="85">
      <t>カ</t>
    </rPh>
    <phoneticPr fontId="11"/>
  </si>
  <si>
    <t>　今回申請する次世代介護機器を効果的に活用するために、導入後にどのような体制や方法で効果検証を行うのか、効果検証に関わる人の役職・役割・職種等を含めて、具体的に記載してください。</t>
    <rPh sb="36" eb="38">
      <t>タイセイ</t>
    </rPh>
    <rPh sb="39" eb="41">
      <t>ホウホウ</t>
    </rPh>
    <rPh sb="42" eb="44">
      <t>コウカ</t>
    </rPh>
    <rPh sb="44" eb="46">
      <t>ケンショウ</t>
    </rPh>
    <rPh sb="47" eb="48">
      <t>オコナ</t>
    </rPh>
    <rPh sb="52" eb="54">
      <t>コウカ</t>
    </rPh>
    <rPh sb="54" eb="56">
      <t>ケンショウ</t>
    </rPh>
    <rPh sb="57" eb="58">
      <t>カカ</t>
    </rPh>
    <rPh sb="60" eb="61">
      <t>ヒト</t>
    </rPh>
    <rPh sb="62" eb="64">
      <t>ヤクショク</t>
    </rPh>
    <rPh sb="65" eb="67">
      <t>ヤクワリ</t>
    </rPh>
    <rPh sb="68" eb="70">
      <t>ショクシュ</t>
    </rPh>
    <rPh sb="70" eb="71">
      <t>ナド</t>
    </rPh>
    <rPh sb="72" eb="73">
      <t>フク</t>
    </rPh>
    <rPh sb="76" eb="79">
      <t>グタイテキ</t>
    </rPh>
    <phoneticPr fontId="4"/>
  </si>
  <si>
    <t>機器名</t>
    <rPh sb="0" eb="3">
      <t>キキメイ</t>
    </rPh>
    <phoneticPr fontId="11"/>
  </si>
  <si>
    <t>台数の根拠</t>
    <rPh sb="0" eb="2">
      <t>ダイスウ</t>
    </rPh>
    <rPh sb="3" eb="5">
      <t>コンキョ</t>
    </rPh>
    <phoneticPr fontId="11"/>
  </si>
  <si>
    <t>　機器導入に向け、補助金申請前の検討体制や、これまでの検討のプロセスについて、記載してください。
　（例：検討チームの立ち上げ、経営者層と現場職員との意見交換、職員・利用者アンケートの実施　等）</t>
    <rPh sb="1" eb="3">
      <t>キキ</t>
    </rPh>
    <rPh sb="3" eb="5">
      <t>ドウニュウ</t>
    </rPh>
    <rPh sb="6" eb="7">
      <t>ム</t>
    </rPh>
    <rPh sb="9" eb="12">
      <t>ホジョキン</t>
    </rPh>
    <rPh sb="12" eb="14">
      <t>シンセイ</t>
    </rPh>
    <rPh sb="14" eb="15">
      <t>マエ</t>
    </rPh>
    <rPh sb="16" eb="18">
      <t>ケントウ</t>
    </rPh>
    <rPh sb="18" eb="20">
      <t>タイセイ</t>
    </rPh>
    <rPh sb="19" eb="20">
      <t>ケンタイ</t>
    </rPh>
    <rPh sb="27" eb="29">
      <t>ケントウ</t>
    </rPh>
    <rPh sb="39" eb="41">
      <t>キサイ</t>
    </rPh>
    <rPh sb="51" eb="52">
      <t>レイ</t>
    </rPh>
    <rPh sb="53" eb="55">
      <t>ケントウ</t>
    </rPh>
    <rPh sb="59" eb="60">
      <t>タ</t>
    </rPh>
    <rPh sb="61" eb="62">
      <t>ア</t>
    </rPh>
    <rPh sb="64" eb="67">
      <t>ケイエイシャ</t>
    </rPh>
    <rPh sb="67" eb="68">
      <t>ソウ</t>
    </rPh>
    <rPh sb="69" eb="71">
      <t>ゲンバ</t>
    </rPh>
    <rPh sb="71" eb="73">
      <t>ショクイン</t>
    </rPh>
    <rPh sb="75" eb="77">
      <t>イケン</t>
    </rPh>
    <rPh sb="77" eb="79">
      <t>コウカン</t>
    </rPh>
    <rPh sb="80" eb="82">
      <t>ショクイン</t>
    </rPh>
    <rPh sb="83" eb="86">
      <t>リヨウシャ</t>
    </rPh>
    <rPh sb="92" eb="94">
      <t>ジッシ</t>
    </rPh>
    <rPh sb="95" eb="96">
      <t>トウ</t>
    </rPh>
    <phoneticPr fontId="11"/>
  </si>
  <si>
    <t>機器１の機能</t>
    <rPh sb="0" eb="2">
      <t>キキ</t>
    </rPh>
    <rPh sb="4" eb="6">
      <t>キノウ</t>
    </rPh>
    <phoneticPr fontId="4"/>
  </si>
  <si>
    <t>機器２の機能</t>
    <rPh sb="0" eb="2">
      <t>キキ</t>
    </rPh>
    <rPh sb="4" eb="6">
      <t>キノウ</t>
    </rPh>
    <phoneticPr fontId="4"/>
  </si>
  <si>
    <t>機器３の機能</t>
    <rPh sb="0" eb="2">
      <t>キキ</t>
    </rPh>
    <rPh sb="4" eb="6">
      <t>キノウ</t>
    </rPh>
    <phoneticPr fontId="4"/>
  </si>
  <si>
    <t>【原因】</t>
    <rPh sb="1" eb="3">
      <t>ゲンイン</t>
    </rPh>
    <phoneticPr fontId="11"/>
  </si>
  <si>
    <t>訪問介護</t>
    <rPh sb="0" eb="2">
      <t>ホウモン</t>
    </rPh>
    <rPh sb="2" eb="4">
      <t>カイゴ</t>
    </rPh>
    <phoneticPr fontId="21"/>
  </si>
  <si>
    <t>（介護予防）訪問入浴介護</t>
    <rPh sb="1" eb="3">
      <t>カイゴ</t>
    </rPh>
    <rPh sb="3" eb="5">
      <t>ヨボウ</t>
    </rPh>
    <rPh sb="6" eb="8">
      <t>ホウモン</t>
    </rPh>
    <rPh sb="8" eb="10">
      <t>ニュウヨク</t>
    </rPh>
    <rPh sb="10" eb="12">
      <t>カイゴ</t>
    </rPh>
    <phoneticPr fontId="21"/>
  </si>
  <si>
    <t>（介護予防）訪問看護</t>
  </si>
  <si>
    <t>（介護予防）訪問リハビリテーション</t>
  </si>
  <si>
    <t>（介護予防）居宅療養管理指導</t>
  </si>
  <si>
    <t>通所介護</t>
  </si>
  <si>
    <t>（介護予防）通所リハビリテーション</t>
  </si>
  <si>
    <t>（介護予防）短期入所生活介護</t>
  </si>
  <si>
    <t>（介護予防）短期入所療養介護</t>
  </si>
  <si>
    <t>（介護予防）福祉用具貸与</t>
  </si>
  <si>
    <t>特定（介護予防）福祉用具販売</t>
  </si>
  <si>
    <t>定期巡回・随時対応型訪問介護看護</t>
  </si>
  <si>
    <t>夜間対応型訪問介護</t>
  </si>
  <si>
    <t>地域密着型通所介護</t>
  </si>
  <si>
    <t>（介護予防）認知症対応型通所介護</t>
  </si>
  <si>
    <t>（介護予防）小規模多機能型居宅介護</t>
  </si>
  <si>
    <t>看護小規模多機能型居宅介護</t>
  </si>
  <si>
    <t>居宅介護支援（介護予防支援）</t>
  </si>
  <si>
    <t>⇒該当する選択肢の横に○印をつけてください</t>
    <rPh sb="1" eb="3">
      <t>ガイトウ</t>
    </rPh>
    <rPh sb="5" eb="8">
      <t>センタクシ</t>
    </rPh>
    <rPh sb="9" eb="10">
      <t>ヨコ</t>
    </rPh>
    <rPh sb="12" eb="13">
      <t>シルシ</t>
    </rPh>
    <phoneticPr fontId="4"/>
  </si>
  <si>
    <t>⇒プルダウンメニューから該当する選択肢を1つ選んでください</t>
    <rPh sb="12" eb="14">
      <t>ガイトウ</t>
    </rPh>
    <rPh sb="16" eb="19">
      <t>センタクシ</t>
    </rPh>
    <rPh sb="22" eb="23">
      <t>エラ</t>
    </rPh>
    <phoneticPr fontId="4"/>
  </si>
  <si>
    <t>⇒文字等を直接入力してください</t>
    <rPh sb="1" eb="3">
      <t>モジ</t>
    </rPh>
    <rPh sb="3" eb="4">
      <t>トウ</t>
    </rPh>
    <rPh sb="5" eb="7">
      <t>チョクセツ</t>
    </rPh>
    <rPh sb="7" eb="9">
      <t>ニュウリョク</t>
    </rPh>
    <phoneticPr fontId="4"/>
  </si>
  <si>
    <t>※どちらかに○を付けてください。</t>
    <phoneticPr fontId="30"/>
  </si>
  <si>
    <t>介護テクノロジー導入支援事業</t>
    <rPh sb="0" eb="2">
      <t>カイゴ</t>
    </rPh>
    <rPh sb="8" eb="10">
      <t>ドウニュウ</t>
    </rPh>
    <rPh sb="10" eb="12">
      <t>シエン</t>
    </rPh>
    <rPh sb="12" eb="14">
      <t>ジギョウ</t>
    </rPh>
    <phoneticPr fontId="30"/>
  </si>
  <si>
    <t>　業務改善計画様式</t>
    <rPh sb="1" eb="3">
      <t>ギョウム</t>
    </rPh>
    <rPh sb="3" eb="5">
      <t>カイゼン</t>
    </rPh>
    <rPh sb="5" eb="7">
      <t>ケイカク</t>
    </rPh>
    <phoneticPr fontId="30"/>
  </si>
  <si>
    <t>介護テクノロジー定着支援事業　</t>
    <rPh sb="0" eb="2">
      <t>カイゴ</t>
    </rPh>
    <rPh sb="8" eb="10">
      <t>テイチャク</t>
    </rPh>
    <rPh sb="10" eb="12">
      <t>シエン</t>
    </rPh>
    <rPh sb="12" eb="14">
      <t>ジギョウ</t>
    </rPh>
    <phoneticPr fontId="30"/>
  </si>
  <si>
    <t>（ア）事業所の基本情報</t>
    <rPh sb="3" eb="6">
      <t>ジギョウショ</t>
    </rPh>
    <rPh sb="7" eb="9">
      <t>キホン</t>
    </rPh>
    <rPh sb="9" eb="11">
      <t>ジョウホウ</t>
    </rPh>
    <phoneticPr fontId="30"/>
  </si>
  <si>
    <t>(1)</t>
    <phoneticPr fontId="30"/>
  </si>
  <si>
    <t>事業所番号</t>
    <rPh sb="0" eb="3">
      <t>ジギョウショ</t>
    </rPh>
    <rPh sb="3" eb="5">
      <t>バンゴウ</t>
    </rPh>
    <phoneticPr fontId="30"/>
  </si>
  <si>
    <t>(2)</t>
  </si>
  <si>
    <t>事業所名</t>
    <rPh sb="0" eb="4">
      <t>ジギョウショメイ</t>
    </rPh>
    <phoneticPr fontId="30"/>
  </si>
  <si>
    <t>(3)</t>
  </si>
  <si>
    <t>事業所所在都道府県</t>
    <rPh sb="0" eb="3">
      <t>ジギョウショ</t>
    </rPh>
    <rPh sb="3" eb="9">
      <t>ショザイトドウフケン</t>
    </rPh>
    <phoneticPr fontId="30"/>
  </si>
  <si>
    <t>(4)</t>
  </si>
  <si>
    <t>事業所所在住所</t>
    <rPh sb="0" eb="3">
      <t>ジギョウショ</t>
    </rPh>
    <rPh sb="3" eb="5">
      <t>ショザイ</t>
    </rPh>
    <rPh sb="5" eb="7">
      <t>ジュウショ</t>
    </rPh>
    <phoneticPr fontId="30"/>
  </si>
  <si>
    <t>(5)</t>
  </si>
  <si>
    <t>サービス種別</t>
    <rPh sb="4" eb="6">
      <t>シュベツ</t>
    </rPh>
    <phoneticPr fontId="30"/>
  </si>
  <si>
    <t>(6)</t>
  </si>
  <si>
    <t>利用者数（申請時点）</t>
    <rPh sb="0" eb="4">
      <t>リヨウシャスウ</t>
    </rPh>
    <rPh sb="5" eb="7">
      <t>シンセイ</t>
    </rPh>
    <rPh sb="7" eb="9">
      <t>ジテン</t>
    </rPh>
    <phoneticPr fontId="30"/>
  </si>
  <si>
    <t>(7)</t>
  </si>
  <si>
    <t>職員数（申請時点）</t>
    <rPh sb="0" eb="2">
      <t>ショクイン</t>
    </rPh>
    <rPh sb="2" eb="3">
      <t>スウ</t>
    </rPh>
    <phoneticPr fontId="30"/>
  </si>
  <si>
    <t>（イ）事業計画</t>
    <rPh sb="3" eb="7">
      <t>ジギョウケイカク</t>
    </rPh>
    <phoneticPr fontId="30"/>
  </si>
  <si>
    <t>①-1　事業所の課題</t>
    <rPh sb="4" eb="7">
      <t>ジギョウショ</t>
    </rPh>
    <rPh sb="8" eb="10">
      <t>カダイ</t>
    </rPh>
    <phoneticPr fontId="30"/>
  </si>
  <si>
    <t>複数選択可</t>
    <rPh sb="0" eb="2">
      <t>フクスウ</t>
    </rPh>
    <rPh sb="2" eb="4">
      <t>センタク</t>
    </rPh>
    <rPh sb="4" eb="5">
      <t>カ</t>
    </rPh>
    <phoneticPr fontId="30"/>
  </si>
  <si>
    <t>記録業務に要する時間が長い</t>
    <rPh sb="0" eb="2">
      <t>キロク</t>
    </rPh>
    <rPh sb="2" eb="4">
      <t>ギョウム</t>
    </rPh>
    <rPh sb="5" eb="6">
      <t>ヨウ</t>
    </rPh>
    <rPh sb="8" eb="10">
      <t>ジカン</t>
    </rPh>
    <rPh sb="11" eb="12">
      <t>ナガ</t>
    </rPh>
    <phoneticPr fontId="30"/>
  </si>
  <si>
    <t>文書の量が多い</t>
    <rPh sb="0" eb="2">
      <t>ブンショ</t>
    </rPh>
    <rPh sb="3" eb="4">
      <t>リョウ</t>
    </rPh>
    <rPh sb="5" eb="6">
      <t>オオ</t>
    </rPh>
    <phoneticPr fontId="30"/>
  </si>
  <si>
    <t>事業所内の情報共有が非効率</t>
    <rPh sb="0" eb="3">
      <t>ジギョウショ</t>
    </rPh>
    <rPh sb="3" eb="4">
      <t>ナイ</t>
    </rPh>
    <rPh sb="5" eb="7">
      <t>ジョウホウ</t>
    </rPh>
    <rPh sb="7" eb="9">
      <t>キョウユウ</t>
    </rPh>
    <rPh sb="10" eb="13">
      <t>ヒコウリツ</t>
    </rPh>
    <phoneticPr fontId="30"/>
  </si>
  <si>
    <t>他事業所との情報共有が非効率</t>
    <rPh sb="0" eb="1">
      <t>タ</t>
    </rPh>
    <rPh sb="1" eb="4">
      <t>ジギョウショ</t>
    </rPh>
    <rPh sb="6" eb="8">
      <t>ジョウホウ</t>
    </rPh>
    <rPh sb="8" eb="10">
      <t>キョウユウ</t>
    </rPh>
    <rPh sb="11" eb="14">
      <t>ヒコウリツ</t>
    </rPh>
    <phoneticPr fontId="30"/>
  </si>
  <si>
    <t>職員の心理的負担が大きい</t>
    <rPh sb="0" eb="2">
      <t>ショクイン</t>
    </rPh>
    <rPh sb="3" eb="6">
      <t>シンリテキ</t>
    </rPh>
    <rPh sb="6" eb="8">
      <t>フタン</t>
    </rPh>
    <rPh sb="9" eb="10">
      <t>オオ</t>
    </rPh>
    <phoneticPr fontId="30"/>
  </si>
  <si>
    <t>超過勤務が多い</t>
    <rPh sb="0" eb="2">
      <t>チョウカ</t>
    </rPh>
    <rPh sb="2" eb="4">
      <t>キンム</t>
    </rPh>
    <rPh sb="5" eb="6">
      <t>オオ</t>
    </rPh>
    <phoneticPr fontId="30"/>
  </si>
  <si>
    <t>記録が不正確・不十分</t>
    <rPh sb="0" eb="2">
      <t>キロク</t>
    </rPh>
    <rPh sb="3" eb="6">
      <t>フセイカク</t>
    </rPh>
    <rPh sb="7" eb="10">
      <t>フジュウブン</t>
    </rPh>
    <phoneticPr fontId="30"/>
  </si>
  <si>
    <t>その他</t>
    <rPh sb="2" eb="3">
      <t>タ</t>
    </rPh>
    <phoneticPr fontId="30"/>
  </si>
  <si>
    <t>（自由記述）</t>
    <rPh sb="1" eb="3">
      <t>ジユウ</t>
    </rPh>
    <rPh sb="3" eb="5">
      <t>キジュツ</t>
    </rPh>
    <phoneticPr fontId="30"/>
  </si>
  <si>
    <t>①-2　導入する機器等</t>
    <rPh sb="4" eb="6">
      <t>ドウニュウ</t>
    </rPh>
    <rPh sb="8" eb="10">
      <t>キキ</t>
    </rPh>
    <rPh sb="10" eb="11">
      <t>トウ</t>
    </rPh>
    <phoneticPr fontId="30"/>
  </si>
  <si>
    <t>介護ソフト等</t>
    <rPh sb="0" eb="2">
      <t>カイゴ</t>
    </rPh>
    <rPh sb="5" eb="6">
      <t>トウ</t>
    </rPh>
    <phoneticPr fontId="30"/>
  </si>
  <si>
    <t>モバイルPC</t>
    <phoneticPr fontId="30"/>
  </si>
  <si>
    <t>※導入済み機器は「●」を、
　 今年度導入予定機器は「○」を入力ください</t>
    <rPh sb="16" eb="19">
      <t>コンネンド</t>
    </rPh>
    <phoneticPr fontId="30"/>
  </si>
  <si>
    <t>タブレット情報端末</t>
    <rPh sb="5" eb="7">
      <t>ジョウホウ</t>
    </rPh>
    <rPh sb="7" eb="9">
      <t>タンマツ</t>
    </rPh>
    <phoneticPr fontId="30"/>
  </si>
  <si>
    <t>スマートフォン</t>
    <phoneticPr fontId="30"/>
  </si>
  <si>
    <t>通信環境機器等</t>
    <rPh sb="0" eb="2">
      <t>ツウシン</t>
    </rPh>
    <rPh sb="2" eb="4">
      <t>カンキョウ</t>
    </rPh>
    <rPh sb="4" eb="6">
      <t>キキ</t>
    </rPh>
    <rPh sb="6" eb="7">
      <t>トウ</t>
    </rPh>
    <phoneticPr fontId="40"/>
  </si>
  <si>
    <t>インカム</t>
    <phoneticPr fontId="30"/>
  </si>
  <si>
    <t>介護ロボット（見守りセンサー以外）</t>
    <rPh sb="0" eb="2">
      <t>カイゴ</t>
    </rPh>
    <rPh sb="7" eb="9">
      <t>ミマモ</t>
    </rPh>
    <rPh sb="14" eb="16">
      <t>イガイ</t>
    </rPh>
    <phoneticPr fontId="30"/>
  </si>
  <si>
    <t>見守りセンサー</t>
    <rPh sb="0" eb="2">
      <t>ミマモ</t>
    </rPh>
    <phoneticPr fontId="30"/>
  </si>
  <si>
    <t>②　参考にした資料等</t>
    <rPh sb="2" eb="4">
      <t>サンコウ</t>
    </rPh>
    <rPh sb="7" eb="9">
      <t>シリョウ</t>
    </rPh>
    <rPh sb="9" eb="10">
      <t>ナド</t>
    </rPh>
    <phoneticPr fontId="30"/>
  </si>
  <si>
    <t>介護サービス事業における生産性向上に資するガイドライン</t>
    <rPh sb="0" eb="2">
      <t>カイゴ</t>
    </rPh>
    <rPh sb="6" eb="8">
      <t>ジギョウ</t>
    </rPh>
    <rPh sb="12" eb="15">
      <t>セイサンセイ</t>
    </rPh>
    <rPh sb="15" eb="17">
      <t>コウジョウ</t>
    </rPh>
    <rPh sb="18" eb="19">
      <t>シ</t>
    </rPh>
    <phoneticPr fontId="30"/>
  </si>
  <si>
    <t>介護サービス事業所におけるICT 機器・ソフトウェア導入に関する手引き</t>
    <phoneticPr fontId="30"/>
  </si>
  <si>
    <t>介護ソフトを選定・導入する際のポイント集</t>
    <phoneticPr fontId="30"/>
  </si>
  <si>
    <t>介護ロボットのパッケージ導入モデル</t>
    <phoneticPr fontId="30"/>
  </si>
  <si>
    <t>介護現場で活用されるテクノロジー便覧</t>
    <phoneticPr fontId="30"/>
  </si>
  <si>
    <t>プラットフォーム窓口や介護生産性向上総合相談センター</t>
    <rPh sb="8" eb="10">
      <t>マドグチ</t>
    </rPh>
    <rPh sb="11" eb="13">
      <t>カイゴ</t>
    </rPh>
    <rPh sb="13" eb="16">
      <t>セイサンセイ</t>
    </rPh>
    <rPh sb="16" eb="18">
      <t>コウジョウ</t>
    </rPh>
    <rPh sb="18" eb="20">
      <t>ソウゴウ</t>
    </rPh>
    <rPh sb="20" eb="22">
      <t>ソウダン</t>
    </rPh>
    <phoneticPr fontId="30"/>
  </si>
  <si>
    <t>③　研修等への参加状況</t>
    <rPh sb="2" eb="4">
      <t>ケンシュウ</t>
    </rPh>
    <rPh sb="4" eb="5">
      <t>ナド</t>
    </rPh>
    <rPh sb="7" eb="9">
      <t>サンカ</t>
    </rPh>
    <rPh sb="9" eb="11">
      <t>ジョウキョウ</t>
    </rPh>
    <phoneticPr fontId="30"/>
  </si>
  <si>
    <t>厚生労働省主催　介護現場における生産性向上推進フォーラム（オンデマンド視聴を含む）</t>
    <rPh sb="0" eb="2">
      <t>コウセイ</t>
    </rPh>
    <rPh sb="2" eb="5">
      <t>ロウドウショウ</t>
    </rPh>
    <rPh sb="5" eb="7">
      <t>シュサイ</t>
    </rPh>
    <rPh sb="8" eb="10">
      <t>カイゴ</t>
    </rPh>
    <rPh sb="10" eb="12">
      <t>ゲンバ</t>
    </rPh>
    <rPh sb="16" eb="19">
      <t>セイサンセイ</t>
    </rPh>
    <rPh sb="19" eb="21">
      <t>コウジョウ</t>
    </rPh>
    <rPh sb="21" eb="23">
      <t>スイシン</t>
    </rPh>
    <phoneticPr fontId="30"/>
  </si>
  <si>
    <t>厚生労働省主催　介護現場における生産性向上ビギナーセミナー（オンデマンド視聴を含む）</t>
    <rPh sb="0" eb="2">
      <t>コウセイ</t>
    </rPh>
    <rPh sb="2" eb="5">
      <t>ロウドウショウ</t>
    </rPh>
    <rPh sb="5" eb="7">
      <t>シュサイ</t>
    </rPh>
    <rPh sb="8" eb="10">
      <t>カイゴ</t>
    </rPh>
    <rPh sb="10" eb="12">
      <t>ゲンバ</t>
    </rPh>
    <rPh sb="16" eb="19">
      <t>セイサンセイ</t>
    </rPh>
    <rPh sb="19" eb="21">
      <t>コウジョウ</t>
    </rPh>
    <phoneticPr fontId="30"/>
  </si>
  <si>
    <t>日本介護福祉士会主催　デジタル・テクノロジー基本研修</t>
    <rPh sb="0" eb="2">
      <t>ニホン</t>
    </rPh>
    <rPh sb="2" eb="4">
      <t>カイゴ</t>
    </rPh>
    <rPh sb="4" eb="7">
      <t>フクシシ</t>
    </rPh>
    <rPh sb="7" eb="8">
      <t>カイ</t>
    </rPh>
    <rPh sb="8" eb="10">
      <t>シュサイ</t>
    </rPh>
    <phoneticPr fontId="30"/>
  </si>
  <si>
    <t>④　機器等の導入と併せて実施する取組</t>
    <rPh sb="2" eb="4">
      <t>キキ</t>
    </rPh>
    <rPh sb="4" eb="5">
      <t>トウ</t>
    </rPh>
    <rPh sb="6" eb="8">
      <t>ドウニュウ</t>
    </rPh>
    <rPh sb="9" eb="10">
      <t>アワ</t>
    </rPh>
    <rPh sb="12" eb="14">
      <t>ジッシ</t>
    </rPh>
    <rPh sb="16" eb="18">
      <t>トリクミ</t>
    </rPh>
    <phoneticPr fontId="30"/>
  </si>
  <si>
    <t>職場の環境整備の見直し（整理整頓等）</t>
    <phoneticPr fontId="30"/>
  </si>
  <si>
    <t>業務の明確化と役割分担の見直し（業務全体の流れの再構築、テクノロジーの活用等）</t>
    <phoneticPr fontId="30"/>
  </si>
  <si>
    <t>業務手順書・マニュアルの作成（申し送り等の標準化等）</t>
    <phoneticPr fontId="30"/>
  </si>
  <si>
    <t>記録・報告様式の見直し</t>
    <phoneticPr fontId="30"/>
  </si>
  <si>
    <t>情報共有の方法の見直し</t>
    <phoneticPr fontId="30"/>
  </si>
  <si>
    <t>ＯＪＴの仕組みづくり（研修の実施等）</t>
    <phoneticPr fontId="30"/>
  </si>
  <si>
    <t>理念・行動指針の徹底</t>
    <phoneticPr fontId="30"/>
  </si>
  <si>
    <t>⑤-1　文書量を半減させる予定の文書の書類</t>
    <rPh sb="4" eb="7">
      <t>ブンショリョウ</t>
    </rPh>
    <rPh sb="8" eb="10">
      <t>ハンゲン</t>
    </rPh>
    <rPh sb="13" eb="15">
      <t>ヨテイ</t>
    </rPh>
    <rPh sb="16" eb="18">
      <t>ブンショ</t>
    </rPh>
    <rPh sb="19" eb="21">
      <t>ショルイ</t>
    </rPh>
    <phoneticPr fontId="30"/>
  </si>
  <si>
    <t>利用者ごとの計画作成や記録に係る書類　（例：アセスメントシート、サービス担当者会議録）</t>
    <rPh sb="20" eb="21">
      <t>レイ</t>
    </rPh>
    <rPh sb="36" eb="39">
      <t>タントウシャ</t>
    </rPh>
    <rPh sb="39" eb="42">
      <t>カイギロク</t>
    </rPh>
    <phoneticPr fontId="30"/>
  </si>
  <si>
    <t>介護報酬の請求に関する文書　（例：サービス提供表、介護給付費明細書）</t>
    <rPh sb="15" eb="16">
      <t>レイ</t>
    </rPh>
    <rPh sb="21" eb="24">
      <t>テイキョウヒョウ</t>
    </rPh>
    <rPh sb="25" eb="27">
      <t>カイゴ</t>
    </rPh>
    <rPh sb="27" eb="30">
      <t>キュウフヒ</t>
    </rPh>
    <rPh sb="30" eb="33">
      <t>メイサイショ</t>
    </rPh>
    <phoneticPr fontId="30"/>
  </si>
  <si>
    <t>実施記録　（例：送迎の記録、入浴の記録）</t>
    <rPh sb="0" eb="2">
      <t>ジッシ</t>
    </rPh>
    <rPh sb="2" eb="4">
      <t>キロク</t>
    </rPh>
    <rPh sb="6" eb="7">
      <t>レイ</t>
    </rPh>
    <rPh sb="8" eb="10">
      <t>ソウゲイ</t>
    </rPh>
    <rPh sb="11" eb="13">
      <t>キロク</t>
    </rPh>
    <rPh sb="14" eb="16">
      <t>ニュウヨク</t>
    </rPh>
    <rPh sb="17" eb="19">
      <t>キロク</t>
    </rPh>
    <phoneticPr fontId="30"/>
  </si>
  <si>
    <t>加算に係るチェックシート、スクリーニング様式等　（例：各種スクリーニング様式等）</t>
    <rPh sb="0" eb="2">
      <t>カサン</t>
    </rPh>
    <rPh sb="3" eb="4">
      <t>カカ</t>
    </rPh>
    <rPh sb="20" eb="22">
      <t>ヨウシキ</t>
    </rPh>
    <rPh sb="22" eb="23">
      <t>ナド</t>
    </rPh>
    <rPh sb="25" eb="26">
      <t>レイ</t>
    </rPh>
    <rPh sb="27" eb="29">
      <t>カクシュ</t>
    </rPh>
    <rPh sb="36" eb="38">
      <t>ヨウシキ</t>
    </rPh>
    <rPh sb="38" eb="39">
      <t>ナド</t>
    </rPh>
    <phoneticPr fontId="30"/>
  </si>
  <si>
    <t>⑤-2　文書の具体的な枚数</t>
    <rPh sb="4" eb="6">
      <t>ブンショ</t>
    </rPh>
    <rPh sb="7" eb="10">
      <t>グタイテキ</t>
    </rPh>
    <rPh sb="11" eb="13">
      <t>マイスウ</t>
    </rPh>
    <phoneticPr fontId="30"/>
  </si>
  <si>
    <t>データの連携方法</t>
    <rPh sb="4" eb="6">
      <t>レンケイ</t>
    </rPh>
    <rPh sb="6" eb="8">
      <t>ホウホウ</t>
    </rPh>
    <phoneticPr fontId="30"/>
  </si>
  <si>
    <t>データ連携の内容</t>
    <rPh sb="3" eb="5">
      <t>レンケイ</t>
    </rPh>
    <rPh sb="6" eb="8">
      <t>ナイヨウ</t>
    </rPh>
    <phoneticPr fontId="30"/>
  </si>
  <si>
    <t>択一</t>
    <rPh sb="0" eb="2">
      <t>タクイツ</t>
    </rPh>
    <phoneticPr fontId="30"/>
  </si>
  <si>
    <t>インポート（ＣＳＶ取込）機能の活用</t>
    <phoneticPr fontId="30"/>
  </si>
  <si>
    <t>LIFE上での直接入力</t>
    <rPh sb="4" eb="5">
      <t>ウエ</t>
    </rPh>
    <rPh sb="7" eb="9">
      <t>チョクセツ</t>
    </rPh>
    <rPh sb="9" eb="11">
      <t>ニュウリョク</t>
    </rPh>
    <phoneticPr fontId="30"/>
  </si>
  <si>
    <t>「ＳＥＣＹＲＩＴＹ　ＡＣＴＩＯＮ」宣言　　　択一</t>
    <rPh sb="17" eb="19">
      <t>センゲン</t>
    </rPh>
    <rPh sb="22" eb="24">
      <t>タクイツ</t>
    </rPh>
    <phoneticPr fontId="30"/>
  </si>
  <si>
    <t>都道府県</t>
    <rPh sb="0" eb="4">
      <t>トドウフケン</t>
    </rPh>
    <phoneticPr fontId="30"/>
  </si>
  <si>
    <t>取組</t>
    <rPh sb="0" eb="2">
      <t>トリクミ</t>
    </rPh>
    <phoneticPr fontId="30"/>
  </si>
  <si>
    <t>職員数</t>
    <rPh sb="0" eb="2">
      <t>ショクイン</t>
    </rPh>
    <rPh sb="2" eb="3">
      <t>スウ</t>
    </rPh>
    <phoneticPr fontId="30"/>
  </si>
  <si>
    <t>利用者数</t>
    <rPh sb="0" eb="3">
      <t>リヨウシャ</t>
    </rPh>
    <rPh sb="3" eb="4">
      <t>スウ</t>
    </rPh>
    <phoneticPr fontId="30"/>
  </si>
  <si>
    <t>ケアプー</t>
    <phoneticPr fontId="30"/>
  </si>
  <si>
    <t>セキュリティアクション</t>
    <phoneticPr fontId="30"/>
  </si>
  <si>
    <t>01北海道</t>
  </si>
  <si>
    <t>○</t>
    <phoneticPr fontId="30"/>
  </si>
  <si>
    <t>110_訪問介護</t>
  </si>
  <si>
    <t>1～10名</t>
  </si>
  <si>
    <t>ケアプランデータ連携システム</t>
    <rPh sb="8" eb="10">
      <t>レンケイ</t>
    </rPh>
    <phoneticPr fontId="30"/>
  </si>
  <si>
    <t>「★一つ星」又は「★★二つ星」のいずれかを宣言している</t>
  </si>
  <si>
    <t>利用申請を行っている</t>
    <rPh sb="0" eb="2">
      <t>リヨウ</t>
    </rPh>
    <rPh sb="2" eb="4">
      <t>シンセイ</t>
    </rPh>
    <rPh sb="5" eb="6">
      <t>オコナ</t>
    </rPh>
    <phoneticPr fontId="30"/>
  </si>
  <si>
    <t>02青森県</t>
  </si>
  <si>
    <t>-</t>
    <phoneticPr fontId="30"/>
  </si>
  <si>
    <t>120_訪問入浴介護</t>
  </si>
  <si>
    <t>11～20名</t>
  </si>
  <si>
    <t>その他厚労省が認めたシステム</t>
    <rPh sb="2" eb="3">
      <t>タ</t>
    </rPh>
    <rPh sb="3" eb="6">
      <t>コウロウショウ</t>
    </rPh>
    <rPh sb="7" eb="8">
      <t>ミト</t>
    </rPh>
    <phoneticPr fontId="30"/>
  </si>
  <si>
    <t>利用申請を行っていない</t>
    <rPh sb="0" eb="2">
      <t>リヨウ</t>
    </rPh>
    <rPh sb="2" eb="4">
      <t>シンセイ</t>
    </rPh>
    <rPh sb="5" eb="6">
      <t>オコナ</t>
    </rPh>
    <phoneticPr fontId="30"/>
  </si>
  <si>
    <t>03岩手県</t>
  </si>
  <si>
    <t>130_訪問看護</t>
  </si>
  <si>
    <t>21～30名</t>
  </si>
  <si>
    <t>利用していない</t>
    <rPh sb="0" eb="2">
      <t>リヨウ</t>
    </rPh>
    <phoneticPr fontId="30"/>
  </si>
  <si>
    <t>講じている</t>
    <rPh sb="0" eb="1">
      <t>コウ</t>
    </rPh>
    <phoneticPr fontId="30"/>
  </si>
  <si>
    <t>04宮城県</t>
  </si>
  <si>
    <t>●</t>
    <phoneticPr fontId="30"/>
  </si>
  <si>
    <t>140_訪問リハビリテーション</t>
  </si>
  <si>
    <t>31名～</t>
    <phoneticPr fontId="30"/>
  </si>
  <si>
    <t>31～40名</t>
  </si>
  <si>
    <t>05秋田県</t>
  </si>
  <si>
    <t>150_通所介護</t>
  </si>
  <si>
    <t>41～50名</t>
    <rPh sb="5" eb="6">
      <t>メイ</t>
    </rPh>
    <phoneticPr fontId="30"/>
  </si>
  <si>
    <t>周知している</t>
    <rPh sb="0" eb="2">
      <t>シュウチ</t>
    </rPh>
    <phoneticPr fontId="30"/>
  </si>
  <si>
    <t>１～５０</t>
    <phoneticPr fontId="30"/>
  </si>
  <si>
    <t>06山形県</t>
  </si>
  <si>
    <t>ｰ</t>
    <phoneticPr fontId="30"/>
  </si>
  <si>
    <t>155_通所介護（療養通所介護）</t>
  </si>
  <si>
    <t>51～60名</t>
  </si>
  <si>
    <t>周知していない</t>
    <rPh sb="0" eb="2">
      <t>シュウチ</t>
    </rPh>
    <phoneticPr fontId="30"/>
  </si>
  <si>
    <t>５１～１００</t>
    <phoneticPr fontId="30"/>
  </si>
  <si>
    <t>07福島県</t>
  </si>
  <si>
    <t>160_通所リハビリテーション</t>
  </si>
  <si>
    <t>61名～70名</t>
  </si>
  <si>
    <t>１０１～１５０</t>
    <phoneticPr fontId="30"/>
  </si>
  <si>
    <t>08茨城県</t>
  </si>
  <si>
    <t>170_福祉用具貸与</t>
  </si>
  <si>
    <t>71名～80名</t>
  </si>
  <si>
    <t>居宅サービス計画書</t>
    <rPh sb="0" eb="2">
      <t>キョタク</t>
    </rPh>
    <rPh sb="6" eb="9">
      <t>ケイカクショ</t>
    </rPh>
    <phoneticPr fontId="30"/>
  </si>
  <si>
    <t>１５１～２００</t>
    <phoneticPr fontId="30"/>
  </si>
  <si>
    <t>09栃木県</t>
  </si>
  <si>
    <t>210_短期入所生活介護</t>
  </si>
  <si>
    <t>81名～90名</t>
  </si>
  <si>
    <t>サービス利用票</t>
    <rPh sb="4" eb="6">
      <t>リヨウ</t>
    </rPh>
    <rPh sb="6" eb="7">
      <t>ヒョウ</t>
    </rPh>
    <phoneticPr fontId="30"/>
  </si>
  <si>
    <t>２０１～２５０</t>
    <phoneticPr fontId="30"/>
  </si>
  <si>
    <t>10群馬県</t>
  </si>
  <si>
    <t>220_短期入所療養介護（介護老人保健施設）</t>
  </si>
  <si>
    <t>91名～100名</t>
  </si>
  <si>
    <t>居宅サービス計画書とサービス利用票のどちらも</t>
    <rPh sb="0" eb="2">
      <t>キョタク</t>
    </rPh>
    <rPh sb="6" eb="9">
      <t>ケイカクショ</t>
    </rPh>
    <rPh sb="14" eb="16">
      <t>リヨウ</t>
    </rPh>
    <rPh sb="16" eb="17">
      <t>ヒョウ</t>
    </rPh>
    <phoneticPr fontId="30"/>
  </si>
  <si>
    <t>２５１～３００</t>
    <phoneticPr fontId="30"/>
  </si>
  <si>
    <t>11埼玉県</t>
  </si>
  <si>
    <t>101名～</t>
  </si>
  <si>
    <t>３０１～３５０</t>
    <phoneticPr fontId="30"/>
  </si>
  <si>
    <t>12千葉県</t>
  </si>
  <si>
    <t>551_短期入所療養介護（介護医療院）</t>
  </si>
  <si>
    <t>３５１～４００</t>
    <phoneticPr fontId="30"/>
  </si>
  <si>
    <t>４０１～４５０</t>
    <phoneticPr fontId="30"/>
  </si>
  <si>
    <t>14神奈川県</t>
  </si>
  <si>
    <t>331_特定施設入居者生活介護（有料老人ホーム）</t>
  </si>
  <si>
    <t>４５１～５００</t>
    <phoneticPr fontId="30"/>
  </si>
  <si>
    <t>15新潟県</t>
  </si>
  <si>
    <t>332_特定施設入居者生活介護（軽費老人ホーム）</t>
  </si>
  <si>
    <t>５０１～</t>
    <phoneticPr fontId="30"/>
  </si>
  <si>
    <t>16富山県</t>
  </si>
  <si>
    <t>334_特定施設入居者生活介護（サービス付き高齢者向け住宅）</t>
  </si>
  <si>
    <t>17石川県</t>
  </si>
  <si>
    <t>335_特定施設入居者生活介護（有料老人ホーム・外部サービス利用型）</t>
  </si>
  <si>
    <t>18福井県</t>
  </si>
  <si>
    <t>336_特定施設入居者生活介護（軽費老人ホーム・外部サービス利用型）</t>
  </si>
  <si>
    <t>19山梨県</t>
  </si>
  <si>
    <t>20長野県</t>
  </si>
  <si>
    <t>361_地域密着型特定施設入居者生活介護（有料老人ホーム）</t>
  </si>
  <si>
    <t>21岐阜県</t>
  </si>
  <si>
    <t>22静岡県</t>
  </si>
  <si>
    <t>364_地域密着型特定施設入居者生活介護（サービス付き高齢者向け住宅）</t>
  </si>
  <si>
    <t>23愛知県</t>
  </si>
  <si>
    <t>410_特定福祉用具販売</t>
  </si>
  <si>
    <t>24三重県</t>
  </si>
  <si>
    <t>430_居宅介護支援</t>
  </si>
  <si>
    <t>25滋賀県</t>
  </si>
  <si>
    <t>510_介護老人福祉施設</t>
  </si>
  <si>
    <t>26京都府</t>
  </si>
  <si>
    <t>520_介護老人保健施設</t>
  </si>
  <si>
    <t>27大阪府</t>
  </si>
  <si>
    <t>28兵庫県</t>
  </si>
  <si>
    <t>29奈良県</t>
  </si>
  <si>
    <t>550_介護医療院</t>
  </si>
  <si>
    <t>30和歌山県</t>
  </si>
  <si>
    <t>710_夜間対応型訪問介護</t>
  </si>
  <si>
    <t>31鳥取県</t>
  </si>
  <si>
    <t>720_認知症対応型通所介護</t>
  </si>
  <si>
    <t>32島根県</t>
  </si>
  <si>
    <t>730_小規模多機能型居宅介護</t>
  </si>
  <si>
    <t>33岡山県</t>
  </si>
  <si>
    <t>760_定期巡回・随時対応型訪問介護看護</t>
  </si>
  <si>
    <t>34広島県</t>
  </si>
  <si>
    <t>770_看護小規模多機能型居宅介護</t>
  </si>
  <si>
    <t>35山口県</t>
  </si>
  <si>
    <t>780_地域密着型通所介護</t>
  </si>
  <si>
    <t>36徳島県</t>
  </si>
  <si>
    <t>37香川県</t>
  </si>
  <si>
    <t>38愛媛県</t>
  </si>
  <si>
    <t>39高知県</t>
  </si>
  <si>
    <t>40福岡県</t>
  </si>
  <si>
    <t>41佐賀県</t>
  </si>
  <si>
    <t>42長崎県</t>
  </si>
  <si>
    <t>43熊本県</t>
  </si>
  <si>
    <t>44大分県</t>
  </si>
  <si>
    <t>45宮崎県</t>
  </si>
  <si>
    <t>46鹿児島県</t>
  </si>
  <si>
    <t>47沖縄県</t>
  </si>
  <si>
    <t>13東京都</t>
    <phoneticPr fontId="4"/>
  </si>
  <si>
    <t>事業所番号</t>
    <rPh sb="0" eb="3">
      <t>ジギョウショ</t>
    </rPh>
    <rPh sb="3" eb="5">
      <t>バンゴウ</t>
    </rPh>
    <phoneticPr fontId="4"/>
  </si>
  <si>
    <t>1～10名</t>
    <phoneticPr fontId="4"/>
  </si>
  <si>
    <t>機器名</t>
    <phoneticPr fontId="4"/>
  </si>
  <si>
    <t>　（１）上記２－５（１）（２）（３）で選択した期待される効果に関し、具体的な数値目標を設定するものについて記載してください。
　（例：腰痛のある職員の割合〇％⇒〇％、夜間帯の巡回○回⇒〇回、利用者満足度○％⇒〇％　等）</t>
    <rPh sb="4" eb="6">
      <t>ジョウキ</t>
    </rPh>
    <rPh sb="19" eb="21">
      <t>センタク</t>
    </rPh>
    <rPh sb="23" eb="25">
      <t>キタイ</t>
    </rPh>
    <rPh sb="28" eb="30">
      <t>コウカ</t>
    </rPh>
    <rPh sb="31" eb="32">
      <t>カン</t>
    </rPh>
    <rPh sb="34" eb="37">
      <t>グタイテキ</t>
    </rPh>
    <rPh sb="38" eb="40">
      <t>スウチ</t>
    </rPh>
    <rPh sb="40" eb="42">
      <t>モクヒョウ</t>
    </rPh>
    <rPh sb="43" eb="45">
      <t>セッテイ</t>
    </rPh>
    <rPh sb="53" eb="55">
      <t>キサイ</t>
    </rPh>
    <rPh sb="65" eb="66">
      <t>レイ</t>
    </rPh>
    <rPh sb="67" eb="69">
      <t>ヨウツウ</t>
    </rPh>
    <rPh sb="72" eb="74">
      <t>ショクイン</t>
    </rPh>
    <rPh sb="75" eb="77">
      <t>ワリアイ</t>
    </rPh>
    <rPh sb="83" eb="85">
      <t>ヤカン</t>
    </rPh>
    <rPh sb="85" eb="86">
      <t>タイ</t>
    </rPh>
    <rPh sb="87" eb="89">
      <t>ジュンカイ</t>
    </rPh>
    <rPh sb="90" eb="91">
      <t>カイ</t>
    </rPh>
    <rPh sb="93" eb="94">
      <t>カイ</t>
    </rPh>
    <rPh sb="107" eb="108">
      <t>トウ</t>
    </rPh>
    <phoneticPr fontId="4"/>
  </si>
  <si>
    <t>機器種別
※プルダウンから選択</t>
    <rPh sb="0" eb="2">
      <t>キキ</t>
    </rPh>
    <rPh sb="2" eb="4">
      <t>シュベツ</t>
    </rPh>
    <rPh sb="13" eb="15">
      <t>センタク</t>
    </rPh>
    <phoneticPr fontId="4"/>
  </si>
  <si>
    <t>【自由記述】
※【課題】でその他を選択した場合のみ記入</t>
    <rPh sb="1" eb="3">
      <t>ジユウ</t>
    </rPh>
    <rPh sb="3" eb="5">
      <t>キジュツ</t>
    </rPh>
    <rPh sb="9" eb="11">
      <t>カダイ</t>
    </rPh>
    <rPh sb="15" eb="16">
      <t>タ</t>
    </rPh>
    <rPh sb="17" eb="19">
      <t>センタク</t>
    </rPh>
    <rPh sb="21" eb="23">
      <t>バアイ</t>
    </rPh>
    <rPh sb="25" eb="27">
      <t>キニュウ</t>
    </rPh>
    <phoneticPr fontId="4"/>
  </si>
  <si>
    <t>（自由記述）</t>
    <phoneticPr fontId="4"/>
  </si>
  <si>
    <t>（１）　機器１の機器種別　※プルダウンから選択</t>
    <phoneticPr fontId="4"/>
  </si>
  <si>
    <t>３－１　参考にした資料等（該当するものに○をつけてください。）</t>
    <rPh sb="4" eb="6">
      <t>サンコウ</t>
    </rPh>
    <rPh sb="9" eb="11">
      <t>シリョウ</t>
    </rPh>
    <rPh sb="11" eb="12">
      <t>ナド</t>
    </rPh>
    <rPh sb="13" eb="15">
      <t>ガイトウ</t>
    </rPh>
    <phoneticPr fontId="30"/>
  </si>
  <si>
    <t>３－２　研修等への参加状況（該当するものに○をつけてください。）</t>
    <rPh sb="4" eb="6">
      <t>ケンシュウ</t>
    </rPh>
    <rPh sb="6" eb="7">
      <t>ナド</t>
    </rPh>
    <rPh sb="9" eb="11">
      <t>サンカ</t>
    </rPh>
    <rPh sb="11" eb="13">
      <t>ジョウキョウ</t>
    </rPh>
    <phoneticPr fontId="30"/>
  </si>
  <si>
    <t>３－３　機器等の導入と併せて実施する取組（該当するものに○をつけてください。）</t>
    <rPh sb="4" eb="6">
      <t>キキ</t>
    </rPh>
    <rPh sb="6" eb="7">
      <t>トウ</t>
    </rPh>
    <rPh sb="8" eb="10">
      <t>ドウニュウ</t>
    </rPh>
    <rPh sb="11" eb="12">
      <t>アワ</t>
    </rPh>
    <rPh sb="14" eb="16">
      <t>ジッシ</t>
    </rPh>
    <rPh sb="18" eb="20">
      <t>トリクミ</t>
    </rPh>
    <phoneticPr fontId="30"/>
  </si>
  <si>
    <t>３－４　　ケアプランデータ連携システム等の利用（プルダウンより該当するものを選択してください。）</t>
    <rPh sb="13" eb="15">
      <t>レンケイ</t>
    </rPh>
    <rPh sb="19" eb="20">
      <t>トウ</t>
    </rPh>
    <rPh sb="21" eb="23">
      <t>リヨウ</t>
    </rPh>
    <rPh sb="31" eb="33">
      <t>ガイトウ</t>
    </rPh>
    <rPh sb="38" eb="40">
      <t>センタク</t>
    </rPh>
    <phoneticPr fontId="30"/>
  </si>
  <si>
    <t>３－５　LIFEの利用（プルダウンより該当するものを選択してください。また、該当するものに○をつけてください。）</t>
    <rPh sb="9" eb="11">
      <t>リヨウ</t>
    </rPh>
    <rPh sb="38" eb="40">
      <t>ガイトウ</t>
    </rPh>
    <phoneticPr fontId="30"/>
  </si>
  <si>
    <t>320_認知症対応型共同生活介護</t>
    <phoneticPr fontId="30"/>
  </si>
  <si>
    <t>333_特定施設入居者生活介護（養護老人ホーム）</t>
    <rPh sb="4" eb="6">
      <t>トクテイ</t>
    </rPh>
    <rPh sb="6" eb="8">
      <t>シセツ</t>
    </rPh>
    <rPh sb="8" eb="11">
      <t>ニュウキョシャ</t>
    </rPh>
    <rPh sb="11" eb="13">
      <t>セイカツ</t>
    </rPh>
    <rPh sb="13" eb="15">
      <t>カイゴ</t>
    </rPh>
    <rPh sb="16" eb="20">
      <t>ヨウゴロウジン</t>
    </rPh>
    <phoneticPr fontId="30"/>
  </si>
  <si>
    <t>337_特定施設入居者生活介護（サービス付き高齢者向け住宅・外部サービス利用型）</t>
    <phoneticPr fontId="30"/>
  </si>
  <si>
    <t>338_特定施設入居者生活介護（養護老人ホーム・外部サービス利用型）</t>
    <rPh sb="4" eb="15">
      <t>トクテイシセツニュウキョシャセイカツカイゴ</t>
    </rPh>
    <rPh sb="16" eb="20">
      <t>ヨウゴロウジン</t>
    </rPh>
    <rPh sb="24" eb="26">
      <t>ガイブ</t>
    </rPh>
    <rPh sb="30" eb="33">
      <t>リヨウガタ</t>
    </rPh>
    <phoneticPr fontId="30"/>
  </si>
  <si>
    <t>362_地域密着型特定施設入居者生活介護（軽費老人ホーム）</t>
    <phoneticPr fontId="30"/>
  </si>
  <si>
    <t>363_地域密着型特定施設入居者生活介護（養護老人ホーム）</t>
    <rPh sb="4" eb="6">
      <t>チイキ</t>
    </rPh>
    <rPh sb="6" eb="9">
      <t>ミッチャクガタ</t>
    </rPh>
    <rPh sb="9" eb="20">
      <t>トクテイシセツニュウキョシャセイカツカイゴ</t>
    </rPh>
    <rPh sb="21" eb="25">
      <t>ヨウゴロウジン</t>
    </rPh>
    <phoneticPr fontId="30"/>
  </si>
  <si>
    <t>モバイルPC</t>
  </si>
  <si>
    <t>スマートフォン</t>
  </si>
  <si>
    <t>インカム</t>
  </si>
  <si>
    <t>その他</t>
    <phoneticPr fontId="4"/>
  </si>
  <si>
    <t>　　　 ※該当資料は、 https://www.mhlw.go.jp/stf/kaigo-seisansei-information.html に掲載されております。</t>
    <phoneticPr fontId="4"/>
  </si>
  <si>
    <t>機器１の名称</t>
    <rPh sb="0" eb="2">
      <t>キキ</t>
    </rPh>
    <rPh sb="4" eb="6">
      <t>メイショウ</t>
    </rPh>
    <phoneticPr fontId="11"/>
  </si>
  <si>
    <t>機器２の名称</t>
    <rPh sb="0" eb="2">
      <t>キキ</t>
    </rPh>
    <phoneticPr fontId="11"/>
  </si>
  <si>
    <t>機器３の名称</t>
    <rPh sb="0" eb="2">
      <t>キキ</t>
    </rPh>
    <phoneticPr fontId="11"/>
  </si>
  <si>
    <t>（Ｐ＝Ｏ×3/4）</t>
    <phoneticPr fontId="11"/>
  </si>
  <si>
    <t>（２）　機器２の機器種別　※プルダウンから選択</t>
    <phoneticPr fontId="4"/>
  </si>
  <si>
    <t>（３）　機器３の機器種別　※プルダウンから選択</t>
    <phoneticPr fontId="4"/>
  </si>
  <si>
    <t>２－２　次世代介護機器等の導入状況（導入済みの機器）</t>
    <rPh sb="4" eb="11">
      <t>ジセ</t>
    </rPh>
    <rPh sb="11" eb="12">
      <t>トウ</t>
    </rPh>
    <rPh sb="13" eb="15">
      <t>ドウニュウ</t>
    </rPh>
    <rPh sb="15" eb="17">
      <t>ジョウキョウ</t>
    </rPh>
    <rPh sb="18" eb="20">
      <t>ドウニュウ</t>
    </rPh>
    <rPh sb="20" eb="21">
      <t>ズ</t>
    </rPh>
    <rPh sb="23" eb="25">
      <t>キキ</t>
    </rPh>
    <phoneticPr fontId="11"/>
  </si>
  <si>
    <t>　今回申請する次世代介護機器以外で、導入済である次世代介護機器等がある場合は、以下に記入してください。</t>
    <rPh sb="18" eb="20">
      <t>ドウニュウ</t>
    </rPh>
    <rPh sb="20" eb="21">
      <t>ズ</t>
    </rPh>
    <rPh sb="24" eb="27">
      <t>ジセダイ</t>
    </rPh>
    <rPh sb="27" eb="29">
      <t>カイゴ</t>
    </rPh>
    <rPh sb="29" eb="31">
      <t>キキ</t>
    </rPh>
    <rPh sb="31" eb="32">
      <t>トウ</t>
    </rPh>
    <rPh sb="35" eb="37">
      <t>バアイ</t>
    </rPh>
    <rPh sb="39" eb="41">
      <t>イカ</t>
    </rPh>
    <rPh sb="42" eb="44">
      <t>キニュウ</t>
    </rPh>
    <phoneticPr fontId="11"/>
  </si>
  <si>
    <t>記録業務に要する時間が長い</t>
    <phoneticPr fontId="4"/>
  </si>
  <si>
    <t>事業所内の情報共有が非効率</t>
    <phoneticPr fontId="4"/>
  </si>
  <si>
    <t>職員の心理的負担が大きい</t>
    <phoneticPr fontId="4"/>
  </si>
  <si>
    <t>記録が不正確・不十分</t>
    <phoneticPr fontId="4"/>
  </si>
  <si>
    <t>文書の量が多い</t>
    <phoneticPr fontId="4"/>
  </si>
  <si>
    <t>他事業所との情報共有が非効率</t>
    <phoneticPr fontId="4"/>
  </si>
  <si>
    <t>超過勤務が多い</t>
    <phoneticPr fontId="4"/>
  </si>
  <si>
    <t>　（２）文書量を半減させる予定の文書の書類について、回答してください。　※文書量を半減させる予定がない場合は、回答不要です。</t>
    <rPh sb="4" eb="7">
      <t>ブンショリョウ</t>
    </rPh>
    <rPh sb="8" eb="10">
      <t>ハンゲン</t>
    </rPh>
    <rPh sb="13" eb="15">
      <t>ヨテイ</t>
    </rPh>
    <rPh sb="16" eb="18">
      <t>ブンショ</t>
    </rPh>
    <rPh sb="19" eb="21">
      <t>ショルイ</t>
    </rPh>
    <rPh sb="26" eb="28">
      <t>カイトウ</t>
    </rPh>
    <rPh sb="37" eb="39">
      <t>ブンショ</t>
    </rPh>
    <rPh sb="39" eb="40">
      <t>リョウ</t>
    </rPh>
    <rPh sb="41" eb="43">
      <t>ハンゲン</t>
    </rPh>
    <rPh sb="46" eb="48">
      <t>ヨテイ</t>
    </rPh>
    <rPh sb="51" eb="53">
      <t>バアイ</t>
    </rPh>
    <rPh sb="55" eb="57">
      <t>カイトウ</t>
    </rPh>
    <rPh sb="57" eb="59">
      <t>フヨウ</t>
    </rPh>
    <phoneticPr fontId="30"/>
  </si>
  <si>
    <t>⑤-2　文書の具体的な枚数（ひと月あたり）</t>
    <rPh sb="4" eb="6">
      <t>ブンショ</t>
    </rPh>
    <rPh sb="7" eb="10">
      <t>グタイテキ</t>
    </rPh>
    <rPh sb="11" eb="13">
      <t>マイスウ</t>
    </rPh>
    <phoneticPr fontId="30"/>
  </si>
  <si>
    <t>プラットフォーム窓口や介護生産性向上総合相談センター（介護職場サポートセンターTOKYO）</t>
    <rPh sb="8" eb="10">
      <t>マドグチ</t>
    </rPh>
    <rPh sb="11" eb="13">
      <t>カイゴ</t>
    </rPh>
    <rPh sb="13" eb="16">
      <t>セイサンセイ</t>
    </rPh>
    <rPh sb="16" eb="18">
      <t>コウジョウ</t>
    </rPh>
    <rPh sb="18" eb="20">
      <t>ソウゴウ</t>
    </rPh>
    <rPh sb="20" eb="22">
      <t>ソウダン</t>
    </rPh>
    <phoneticPr fontId="30"/>
  </si>
  <si>
    <t>LIFEの利用</t>
    <rPh sb="5" eb="7">
      <t>リヨウ</t>
    </rPh>
    <phoneticPr fontId="30"/>
  </si>
  <si>
    <t>データ登録している方法</t>
    <rPh sb="3" eb="5">
      <t>トウロク</t>
    </rPh>
    <rPh sb="9" eb="11">
      <t>ホウホウ</t>
    </rPh>
    <phoneticPr fontId="30"/>
  </si>
  <si>
    <t>３－６　セキュリティ対策（プルダウンより選択してください。）</t>
    <rPh sb="10" eb="12">
      <t>タイサク</t>
    </rPh>
    <phoneticPr fontId="30"/>
  </si>
  <si>
    <t>「ＳＥＣUＲＩＴＹ　ＡＣＴＩＯＮ」宣言　　</t>
    <rPh sb="17" eb="19">
      <t>センゲン</t>
    </rPh>
    <phoneticPr fontId="30"/>
  </si>
  <si>
    <t>個人情報保護のセキュリティ対策</t>
    <rPh sb="0" eb="2">
      <t>コジン</t>
    </rPh>
    <rPh sb="2" eb="4">
      <t>ジョウホウ</t>
    </rPh>
    <rPh sb="4" eb="6">
      <t>ホゴ</t>
    </rPh>
    <rPh sb="13" eb="15">
      <t>タイサク</t>
    </rPh>
    <phoneticPr fontId="30"/>
  </si>
  <si>
    <t>310_居宅療養管理指導</t>
    <rPh sb="4" eb="6">
      <t>キョタク</t>
    </rPh>
    <rPh sb="6" eb="8">
      <t>リョウヨウ</t>
    </rPh>
    <rPh sb="8" eb="10">
      <t>カンリ</t>
    </rPh>
    <rPh sb="10" eb="12">
      <t>シドウ</t>
    </rPh>
    <phoneticPr fontId="30"/>
  </si>
  <si>
    <t>【課題】
※該当するものに○をつけてください。（複数選択可）</t>
    <rPh sb="1" eb="3">
      <t>カダイ</t>
    </rPh>
    <rPh sb="6" eb="8">
      <t>ガイトウ</t>
    </rPh>
    <rPh sb="24" eb="26">
      <t>フクスウ</t>
    </rPh>
    <rPh sb="26" eb="28">
      <t>センタク</t>
    </rPh>
    <rPh sb="28" eb="29">
      <t>カ</t>
    </rPh>
    <phoneticPr fontId="11"/>
  </si>
  <si>
    <t>郵送及びメールでご提出ください</t>
    <rPh sb="0" eb="2">
      <t>ユウソウ</t>
    </rPh>
    <rPh sb="2" eb="3">
      <t>オヨ</t>
    </rPh>
    <rPh sb="9" eb="11">
      <t>テイシュツ</t>
    </rPh>
    <phoneticPr fontId="4"/>
  </si>
  <si>
    <t>郵送でご提出ください</t>
    <rPh sb="0" eb="2">
      <t>ユウソウ</t>
    </rPh>
    <rPh sb="4" eb="6">
      <t>テイシュツ</t>
    </rPh>
    <phoneticPr fontId="4"/>
  </si>
  <si>
    <t>１～５の書類はメールでもお送りください。【送付先】donyu-kouka@fukushizaidan.jp</t>
    <rPh sb="4" eb="6">
      <t>ショルイ</t>
    </rPh>
    <rPh sb="13" eb="14">
      <t>オク</t>
    </rPh>
    <phoneticPr fontId="4"/>
  </si>
  <si>
    <t>※メールのタイトルは「事業所名〇〇（業務改善計画書）」としてください</t>
  </si>
  <si>
    <t xml:space="preserve">※このメールアドレスは書類提出専用です。お問合せ等には一切返信できませんのでご了承ください。 </t>
  </si>
  <si>
    <t>　        ※以下の動画は、 （※1）https://www.mhlw.go.jp/stf/kaigo-seisansei_forum.html もしくは、（※2）https://www.fukushizaidan.jp/206genbakaikaku/　よりご視聴いただけます。</t>
    <phoneticPr fontId="4"/>
  </si>
  <si>
    <t>厚生労働省主催　介護現場における生産性向上推進フォーラム（オンデマンド視聴を含む）※1</t>
    <rPh sb="0" eb="2">
      <t>コウセイ</t>
    </rPh>
    <rPh sb="2" eb="5">
      <t>ロウドウショウ</t>
    </rPh>
    <rPh sb="5" eb="7">
      <t>シュサイ</t>
    </rPh>
    <rPh sb="8" eb="10">
      <t>カイゴ</t>
    </rPh>
    <rPh sb="10" eb="12">
      <t>ゲンバ</t>
    </rPh>
    <rPh sb="16" eb="19">
      <t>セイサンセイ</t>
    </rPh>
    <rPh sb="19" eb="21">
      <t>コウジョウ</t>
    </rPh>
    <rPh sb="21" eb="23">
      <t>スイシン</t>
    </rPh>
    <phoneticPr fontId="30"/>
  </si>
  <si>
    <t>厚生労働省主催　介護現場における生産性向上ビギナーセミナー（オンデマンド視聴を含む）※1</t>
    <rPh sb="0" eb="2">
      <t>コウセイ</t>
    </rPh>
    <rPh sb="2" eb="5">
      <t>ロウドウショウ</t>
    </rPh>
    <rPh sb="5" eb="7">
      <t>シュサイ</t>
    </rPh>
    <rPh sb="8" eb="10">
      <t>カイゴ</t>
    </rPh>
    <rPh sb="10" eb="12">
      <t>ゲンバ</t>
    </rPh>
    <rPh sb="16" eb="19">
      <t>セイサンセイ</t>
    </rPh>
    <rPh sb="19" eb="21">
      <t>コウジョウ</t>
    </rPh>
    <phoneticPr fontId="30"/>
  </si>
  <si>
    <r>
      <t>東京都福祉保健財団主催の機器導入に係るセミナー
・「導入前セミナー」　　・「導入後セミナー」</t>
    </r>
    <r>
      <rPr>
        <sz val="12"/>
        <rFont val="ＭＳ Ｐゴシック"/>
        <family val="3"/>
        <charset val="128"/>
      </rPr>
      <t>（動画配信形式。後日内示通知時に周知予定。）※2</t>
    </r>
    <r>
      <rPr>
        <sz val="14"/>
        <rFont val="ＭＳ Ｐゴシック"/>
        <family val="3"/>
        <charset val="128"/>
      </rPr>
      <t xml:space="preserve">
・「公開見学会」　　　　・「生産性向上セミナー」</t>
    </r>
    <phoneticPr fontId="4"/>
  </si>
  <si>
    <t>養護老人ホーム</t>
    <rPh sb="0" eb="2">
      <t>ヨウゴ</t>
    </rPh>
    <rPh sb="2" eb="4">
      <t>ロウジン</t>
    </rPh>
    <phoneticPr fontId="4"/>
  </si>
  <si>
    <t>軽費老人ホーム</t>
    <rPh sb="0" eb="2">
      <t>ケイヒ</t>
    </rPh>
    <rPh sb="2" eb="4">
      <t>ロウジン</t>
    </rPh>
    <phoneticPr fontId="4"/>
  </si>
  <si>
    <t>通信環境機器等</t>
    <rPh sb="0" eb="2">
      <t>ツウシン</t>
    </rPh>
    <rPh sb="2" eb="4">
      <t>カンキョウ</t>
    </rPh>
    <rPh sb="4" eb="6">
      <t>キキ</t>
    </rPh>
    <rPh sb="6" eb="7">
      <t>トウ</t>
    </rPh>
    <phoneticPr fontId="4"/>
  </si>
  <si>
    <t>利用者ごとの計画作成や記録に係る書類（例：アセスメントシート、サービス担当者会議録）</t>
    <rPh sb="19" eb="20">
      <t>レイ</t>
    </rPh>
    <rPh sb="35" eb="38">
      <t>タントウシャ</t>
    </rPh>
    <rPh sb="38" eb="41">
      <t>カイギロク</t>
    </rPh>
    <phoneticPr fontId="30"/>
  </si>
  <si>
    <t>⑥　　ケアプランデータ連携システムの利用</t>
    <rPh sb="11" eb="13">
      <t>レンケイ</t>
    </rPh>
    <rPh sb="18" eb="20">
      <t>リヨウ</t>
    </rPh>
    <phoneticPr fontId="30"/>
  </si>
  <si>
    <t>同システムの利用開始状況</t>
    <rPh sb="0" eb="1">
      <t>ドウ</t>
    </rPh>
    <rPh sb="6" eb="8">
      <t>リヨウ</t>
    </rPh>
    <rPh sb="8" eb="10">
      <t>カイシ</t>
    </rPh>
    <rPh sb="10" eb="12">
      <t>ジョウキョウ</t>
    </rPh>
    <phoneticPr fontId="30"/>
  </si>
  <si>
    <t>同システムでの連携先事業所数</t>
    <rPh sb="0" eb="1">
      <t>ドウ</t>
    </rPh>
    <rPh sb="7" eb="9">
      <t>レンケイ</t>
    </rPh>
    <rPh sb="9" eb="10">
      <t>サキ</t>
    </rPh>
    <rPh sb="10" eb="13">
      <t>ジギョウショ</t>
    </rPh>
    <rPh sb="13" eb="14">
      <t>スウ</t>
    </rPh>
    <phoneticPr fontId="30"/>
  </si>
  <si>
    <t>⑦　　利用者の安全並びに介護サービスの質の確保及び職員の負担軽減に資する方策を検討するための委員会を設置している</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46" eb="49">
      <t>イインカイ</t>
    </rPh>
    <rPh sb="50" eb="52">
      <t>セッチ</t>
    </rPh>
    <phoneticPr fontId="30"/>
  </si>
  <si>
    <t>設置有無</t>
    <rPh sb="0" eb="2">
      <t>セッチ</t>
    </rPh>
    <rPh sb="2" eb="4">
      <t>ウム</t>
    </rPh>
    <phoneticPr fontId="30"/>
  </si>
  <si>
    <t>⑧-1　LIFEの利用</t>
    <rPh sb="9" eb="11">
      <t>リヨウ</t>
    </rPh>
    <phoneticPr fontId="30"/>
  </si>
  <si>
    <t>⑧-2　データ登録している方法</t>
    <rPh sb="7" eb="9">
      <t>トウロク</t>
    </rPh>
    <rPh sb="13" eb="15">
      <t>ホウホウ</t>
    </rPh>
    <phoneticPr fontId="30"/>
  </si>
  <si>
    <t>⑨　セキュリティ対策</t>
    <rPh sb="8" eb="10">
      <t>タイサク</t>
    </rPh>
    <phoneticPr fontId="30"/>
  </si>
  <si>
    <t>①移乗支援</t>
    <rPh sb="1" eb="3">
      <t>イジョウ</t>
    </rPh>
    <rPh sb="3" eb="5">
      <t>シエン</t>
    </rPh>
    <phoneticPr fontId="11"/>
  </si>
  <si>
    <t>⑦機能訓練支援</t>
    <rPh sb="1" eb="3">
      <t>キノウ</t>
    </rPh>
    <rPh sb="3" eb="5">
      <t>クンレン</t>
    </rPh>
    <rPh sb="5" eb="7">
      <t>シエン</t>
    </rPh>
    <phoneticPr fontId="11"/>
  </si>
  <si>
    <t>⑧食事栄養管理支援</t>
    <rPh sb="1" eb="3">
      <t>ショクジ</t>
    </rPh>
    <rPh sb="3" eb="5">
      <t>エイヨウ</t>
    </rPh>
    <rPh sb="5" eb="7">
      <t>カンリ</t>
    </rPh>
    <rPh sb="7" eb="9">
      <t>シエン</t>
    </rPh>
    <phoneticPr fontId="11"/>
  </si>
  <si>
    <t>⑨認知症生活支援・認知症ケア支援</t>
    <rPh sb="1" eb="4">
      <t>ニンチショウ</t>
    </rPh>
    <rPh sb="4" eb="6">
      <t>セイカツ</t>
    </rPh>
    <rPh sb="6" eb="8">
      <t>シエン</t>
    </rPh>
    <rPh sb="9" eb="12">
      <t>ニンチショウ</t>
    </rPh>
    <rPh sb="14" eb="16">
      <t>シエン</t>
    </rPh>
    <phoneticPr fontId="11"/>
  </si>
  <si>
    <t>（２）補助率３/４（目的要件②・③・④・⑥・⑦・⑧・⑨）</t>
    <rPh sb="3" eb="6">
      <t>ホジョリツ</t>
    </rPh>
    <rPh sb="10" eb="14">
      <t>モクテキヨウケン</t>
    </rPh>
    <phoneticPr fontId="4"/>
  </si>
  <si>
    <t>介護ロボット（見守りセンサー以外）</t>
    <rPh sb="0" eb="2">
      <t>カイゴ</t>
    </rPh>
    <rPh sb="7" eb="9">
      <t>ミマモ</t>
    </rPh>
    <rPh sb="14" eb="16">
      <t>イガイ</t>
    </rPh>
    <phoneticPr fontId="4"/>
  </si>
  <si>
    <t>見守りセンサー</t>
    <rPh sb="0" eb="2">
      <t>ミマモ</t>
    </rPh>
    <phoneticPr fontId="4"/>
  </si>
  <si>
    <t>介護ソフト等</t>
    <rPh sb="0" eb="2">
      <t>カイゴ</t>
    </rPh>
    <rPh sb="5" eb="6">
      <t>トウ</t>
    </rPh>
    <phoneticPr fontId="4"/>
  </si>
  <si>
    <t>モバイルPC</t>
    <phoneticPr fontId="4"/>
  </si>
  <si>
    <t>スマートフォン</t>
    <phoneticPr fontId="4"/>
  </si>
  <si>
    <t>インカム</t>
    <phoneticPr fontId="4"/>
  </si>
  <si>
    <t>タブレット情報端末</t>
    <rPh sb="5" eb="7">
      <t>ジョウホウ</t>
    </rPh>
    <rPh sb="7" eb="9">
      <t>タンマツ</t>
    </rPh>
    <phoneticPr fontId="4"/>
  </si>
  <si>
    <t>その他</t>
    <rPh sb="2" eb="3">
      <t>タ</t>
    </rPh>
    <phoneticPr fontId="4"/>
  </si>
  <si>
    <t>委員会</t>
    <rPh sb="0" eb="3">
      <t>イインカイ</t>
    </rPh>
    <phoneticPr fontId="30"/>
  </si>
  <si>
    <t>利用開始済み</t>
    <rPh sb="0" eb="2">
      <t>リヨウ</t>
    </rPh>
    <rPh sb="2" eb="4">
      <t>カイシ</t>
    </rPh>
    <rPh sb="4" eb="5">
      <t>ズ</t>
    </rPh>
    <phoneticPr fontId="30"/>
  </si>
  <si>
    <t>「★一つ星」又は「★★二つ星」のいずれかを宣言している（同等の対策含む）</t>
    <rPh sb="28" eb="30">
      <t>ドウトウ</t>
    </rPh>
    <rPh sb="31" eb="33">
      <t>タイサク</t>
    </rPh>
    <rPh sb="33" eb="34">
      <t>フク</t>
    </rPh>
    <phoneticPr fontId="30"/>
  </si>
  <si>
    <t>設置している</t>
    <rPh sb="0" eb="2">
      <t>セッチ</t>
    </rPh>
    <phoneticPr fontId="30"/>
  </si>
  <si>
    <t>令和７年度中に利用開始予定</t>
    <rPh sb="0" eb="2">
      <t>レイワ</t>
    </rPh>
    <rPh sb="3" eb="5">
      <t>ネンド</t>
    </rPh>
    <rPh sb="5" eb="6">
      <t>チュウ</t>
    </rPh>
    <rPh sb="7" eb="9">
      <t>リヨウ</t>
    </rPh>
    <rPh sb="9" eb="11">
      <t>カイシ</t>
    </rPh>
    <rPh sb="11" eb="13">
      <t>ヨテイ</t>
    </rPh>
    <phoneticPr fontId="30"/>
  </si>
  <si>
    <t>宣言していない</t>
    <rPh sb="0" eb="2">
      <t>センゲン</t>
    </rPh>
    <phoneticPr fontId="30"/>
  </si>
  <si>
    <t>講じていない</t>
    <rPh sb="0" eb="1">
      <t>コウ</t>
    </rPh>
    <phoneticPr fontId="30"/>
  </si>
  <si>
    <t>５事業所以上とデータ連携を実施（令和７年度中の予定を含む）</t>
    <rPh sb="1" eb="4">
      <t>ジギョウショ</t>
    </rPh>
    <rPh sb="4" eb="6">
      <t>イジョウ</t>
    </rPh>
    <rPh sb="10" eb="12">
      <t>レンケイ</t>
    </rPh>
    <rPh sb="13" eb="15">
      <t>ジッシ</t>
    </rPh>
    <rPh sb="16" eb="18">
      <t>レイワ</t>
    </rPh>
    <rPh sb="19" eb="21">
      <t>ネンド</t>
    </rPh>
    <rPh sb="21" eb="22">
      <t>チュウ</t>
    </rPh>
    <rPh sb="23" eb="25">
      <t>ヨテイ</t>
    </rPh>
    <rPh sb="26" eb="27">
      <t>フク</t>
    </rPh>
    <phoneticPr fontId="30"/>
  </si>
  <si>
    <t>210_短期入所生活介護</t>
    <phoneticPr fontId="30"/>
  </si>
  <si>
    <t>230_短期入所療養介護（介護療養型医療施設）</t>
  </si>
  <si>
    <t>13東京都</t>
  </si>
  <si>
    <t>460_介護予防支援</t>
    <rPh sb="6" eb="8">
      <t>ヨボウ</t>
    </rPh>
    <phoneticPr fontId="30"/>
  </si>
  <si>
    <t>530_介護療養型医療施設</t>
  </si>
  <si>
    <t>620_介護予防訪問入浴介護 </t>
    <phoneticPr fontId="30"/>
  </si>
  <si>
    <t>630_介護予防訪問看護 </t>
    <phoneticPr fontId="30"/>
  </si>
  <si>
    <t>640_介護予防訪問リハビリテーション </t>
    <phoneticPr fontId="30"/>
  </si>
  <si>
    <t>660_介護予防通所リハビリテーション</t>
  </si>
  <si>
    <t>670_介護予防福祉用具貸与</t>
  </si>
  <si>
    <t>240_介護予防短期入所生活介護 </t>
  </si>
  <si>
    <t>241_介護予防短期入所療養介護（介護老人保健施設）</t>
  </si>
  <si>
    <t>242_介護予防短期入所療養介護（介護療養型医療施設等）</t>
  </si>
  <si>
    <t>243_介護予防短期入所療養介護（介護医療院）</t>
  </si>
  <si>
    <t>340_介護予防居宅療養管理指導 </t>
  </si>
  <si>
    <t>350_介護予防認知症対応型通所介護 </t>
  </si>
  <si>
    <t>910_介護予防小規模多機能型居宅介護 </t>
  </si>
  <si>
    <t>920_介護予防特定施設入居者生活介護</t>
  </si>
  <si>
    <t>930_介護予防認知症対応型共同生活介護</t>
  </si>
  <si>
    <t>940_特定介護予防福祉用具販売 </t>
  </si>
  <si>
    <t>810_第一号訪問事業</t>
  </si>
  <si>
    <t>820_訪問型サービス</t>
  </si>
  <si>
    <t>830_第一号通所事業</t>
  </si>
  <si>
    <t>840_通所型サービス</t>
  </si>
  <si>
    <t>850_生活支援サービス</t>
  </si>
  <si>
    <t>860_共生型訪問介護</t>
  </si>
  <si>
    <t>870_共生型通所介護</t>
  </si>
  <si>
    <t>880_共生型短期入所生活介護</t>
  </si>
  <si>
    <t>890_（看護）小規模多機能型居宅介護（共生型）</t>
  </si>
  <si>
    <t>980_養護老人ホーム</t>
    <phoneticPr fontId="30"/>
  </si>
  <si>
    <t>990_軽費老人ホーム</t>
    <phoneticPr fontId="30"/>
  </si>
  <si>
    <t>13東京都</t>
    <rPh sb="2" eb="5">
      <t>トウキョウト</t>
    </rPh>
    <phoneticPr fontId="4"/>
  </si>
  <si>
    <t>連携先事業所数</t>
    <rPh sb="0" eb="2">
      <t>レンケイ</t>
    </rPh>
    <rPh sb="2" eb="3">
      <t>サキ</t>
    </rPh>
    <rPh sb="3" eb="6">
      <t>ジギョウショ</t>
    </rPh>
    <rPh sb="6" eb="7">
      <t>スウ</t>
    </rPh>
    <phoneticPr fontId="30"/>
  </si>
  <si>
    <t>３－７　利用者の安全並びに介護サービスの質の確保及び職員の負担軽減に資する方策を検討するための委員会（プルダウンより選択してください。）</t>
    <rPh sb="4" eb="7">
      <t>リヨウシャ</t>
    </rPh>
    <rPh sb="8" eb="10">
      <t>アンゼン</t>
    </rPh>
    <rPh sb="10" eb="11">
      <t>ナラ</t>
    </rPh>
    <rPh sb="13" eb="15">
      <t>カイゴ</t>
    </rPh>
    <rPh sb="20" eb="21">
      <t>シツ</t>
    </rPh>
    <rPh sb="22" eb="24">
      <t>カクホ</t>
    </rPh>
    <rPh sb="24" eb="25">
      <t>オヨ</t>
    </rPh>
    <rPh sb="26" eb="28">
      <t>ショクイン</t>
    </rPh>
    <rPh sb="29" eb="31">
      <t>フタン</t>
    </rPh>
    <rPh sb="31" eb="33">
      <t>ケイゲン</t>
    </rPh>
    <rPh sb="34" eb="35">
      <t>シ</t>
    </rPh>
    <rPh sb="37" eb="39">
      <t>ホウサク</t>
    </rPh>
    <rPh sb="40" eb="42">
      <t>ケントウ</t>
    </rPh>
    <rPh sb="47" eb="50">
      <t>イインカイ</t>
    </rPh>
    <phoneticPr fontId="30"/>
  </si>
  <si>
    <t>令和　年　月　日</t>
    <rPh sb="0" eb="2">
      <t>レイワ</t>
    </rPh>
    <phoneticPr fontId="4"/>
  </si>
  <si>
    <t>次世代介護機器導入推進事業　提出書類一覧
（事業計画書提出時）</t>
    <rPh sb="0" eb="3">
      <t>ジセダイ</t>
    </rPh>
    <rPh sb="3" eb="5">
      <t>カイゴ</t>
    </rPh>
    <rPh sb="5" eb="7">
      <t>キキ</t>
    </rPh>
    <rPh sb="7" eb="9">
      <t>ドウニュウ</t>
    </rPh>
    <rPh sb="9" eb="11">
      <t>スイシン</t>
    </rPh>
    <rPh sb="11" eb="13">
      <t>ジギョウ</t>
    </rPh>
    <rPh sb="22" eb="24">
      <t>ジギョウ</t>
    </rPh>
    <rPh sb="24" eb="27">
      <t>ケイカクショ</t>
    </rPh>
    <rPh sb="27" eb="29">
      <t>テイシュツ</t>
    </rPh>
    <rPh sb="29" eb="30">
      <t>ジ</t>
    </rPh>
    <phoneticPr fontId="4"/>
  </si>
  <si>
    <t>次世代介護機器導入推進事業提出書類一覧（本票）</t>
    <rPh sb="0" eb="3">
      <t>ジセダイ</t>
    </rPh>
    <rPh sb="3" eb="5">
      <t>カイゴ</t>
    </rPh>
    <rPh sb="5" eb="7">
      <t>キキ</t>
    </rPh>
    <rPh sb="7" eb="9">
      <t>ドウニュウ</t>
    </rPh>
    <rPh sb="9" eb="11">
      <t>スイシン</t>
    </rPh>
    <rPh sb="11" eb="13">
      <t>ジギョウ</t>
    </rPh>
    <rPh sb="20" eb="21">
      <t>ホン</t>
    </rPh>
    <rPh sb="21" eb="22">
      <t>ヒョウ</t>
    </rPh>
    <phoneticPr fontId="28"/>
  </si>
  <si>
    <t>令和７年度次世代介護機器導入推進事業費補助の事業計画書の提出について</t>
    <rPh sb="0" eb="2">
      <t>レイワ</t>
    </rPh>
    <rPh sb="14" eb="16">
      <t>スイシン</t>
    </rPh>
    <rPh sb="16" eb="19">
      <t>ジギョウヒ</t>
    </rPh>
    <phoneticPr fontId="4"/>
  </si>
  <si>
    <t>様式　推進－１</t>
    <rPh sb="0" eb="2">
      <t>ヨウシキ</t>
    </rPh>
    <rPh sb="3" eb="5">
      <t>スイシン</t>
    </rPh>
    <phoneticPr fontId="4"/>
  </si>
  <si>
    <t>・次世代介護機器導入推進事業費補助　補助金所要額調書（様式　推進－２）</t>
    <rPh sb="1" eb="2">
      <t>ツギ</t>
    </rPh>
    <rPh sb="2" eb="4">
      <t>セダイ</t>
    </rPh>
    <rPh sb="4" eb="6">
      <t>カイゴ</t>
    </rPh>
    <rPh sb="6" eb="8">
      <t>キキ</t>
    </rPh>
    <rPh sb="8" eb="10">
      <t>ドウニュウ</t>
    </rPh>
    <rPh sb="10" eb="12">
      <t>スイシン</t>
    </rPh>
    <rPh sb="12" eb="14">
      <t>ジギョウ</t>
    </rPh>
    <rPh sb="14" eb="15">
      <t>ヒ</t>
    </rPh>
    <rPh sb="15" eb="17">
      <t>ホジョ</t>
    </rPh>
    <rPh sb="18" eb="21">
      <t>ホジョキン</t>
    </rPh>
    <rPh sb="21" eb="23">
      <t>ショヨウ</t>
    </rPh>
    <rPh sb="23" eb="24">
      <t>ガク</t>
    </rPh>
    <rPh sb="24" eb="26">
      <t>チョウショ</t>
    </rPh>
    <rPh sb="27" eb="29">
      <t>ヨウシキ</t>
    </rPh>
    <rPh sb="30" eb="32">
      <t>スイシン</t>
    </rPh>
    <phoneticPr fontId="4"/>
  </si>
  <si>
    <t>・次世代介護機器導入推進事業費補助　導入計画書（様式　推進－３）</t>
    <rPh sb="1" eb="4">
      <t>ジセダイ</t>
    </rPh>
    <rPh sb="4" eb="6">
      <t>カイゴ</t>
    </rPh>
    <rPh sb="6" eb="8">
      <t>キキ</t>
    </rPh>
    <rPh sb="8" eb="10">
      <t>ドウニュウ</t>
    </rPh>
    <rPh sb="10" eb="12">
      <t>スイシン</t>
    </rPh>
    <rPh sb="12" eb="14">
      <t>ジギョウ</t>
    </rPh>
    <rPh sb="14" eb="15">
      <t>ヒ</t>
    </rPh>
    <rPh sb="15" eb="17">
      <t>ホジョ</t>
    </rPh>
    <rPh sb="18" eb="20">
      <t>ドウニュウ</t>
    </rPh>
    <rPh sb="20" eb="22">
      <t>ケイカク</t>
    </rPh>
    <rPh sb="22" eb="23">
      <t>ショ</t>
    </rPh>
    <rPh sb="24" eb="26">
      <t>ヨウシキ</t>
    </rPh>
    <rPh sb="27" eb="29">
      <t>スイシン</t>
    </rPh>
    <phoneticPr fontId="4"/>
  </si>
  <si>
    <t>様式　推進－２</t>
    <rPh sb="0" eb="2">
      <t>ヨウシキ</t>
    </rPh>
    <rPh sb="3" eb="5">
      <t>スイシン</t>
    </rPh>
    <phoneticPr fontId="11"/>
  </si>
  <si>
    <t>次世代介護機器導入推進事業費補助　補助金所要額調書</t>
    <rPh sb="9" eb="11">
      <t>スイシン</t>
    </rPh>
    <rPh sb="11" eb="14">
      <t>ジギョウヒ</t>
    </rPh>
    <rPh sb="13" eb="14">
      <t>ヒ</t>
    </rPh>
    <rPh sb="14" eb="16">
      <t>ホジョ</t>
    </rPh>
    <rPh sb="17" eb="20">
      <t>ホジョキン</t>
    </rPh>
    <rPh sb="20" eb="22">
      <t>ショヨウ</t>
    </rPh>
    <rPh sb="22" eb="23">
      <t>ガク</t>
    </rPh>
    <rPh sb="23" eb="25">
      <t>チョウショ</t>
    </rPh>
    <phoneticPr fontId="11"/>
  </si>
  <si>
    <t>（Ｆ＝Ｅ×7/8）</t>
    <phoneticPr fontId="11"/>
  </si>
  <si>
    <t>（１）補助率７/８（目的要件①・⑤）</t>
    <rPh sb="3" eb="6">
      <t>ホジョリツ</t>
    </rPh>
    <rPh sb="10" eb="12">
      <t>モクテキ</t>
    </rPh>
    <rPh sb="12" eb="14">
      <t>ヨウケン</t>
    </rPh>
    <phoneticPr fontId="4"/>
  </si>
  <si>
    <t>【アドバンスト施設の役割】
　①　公益財団法人東京都福祉保健財団（以下、財団という。）が実施する「アドバンストセミナー」の受講（３回程度を予定）《必須》
　②　アドバンストセミナーで出される課題への対応《必須》
　③　財団が実施する各種セミナー（生産性向上セミナー、導入前セミナー等）において、機器導入を検討する事業者に対し、
　     自事業所の取組や機器の活用事例等を情報提供
　④　財団が企画する公開見学会で、機器導入を検討する事業者に対し、実際の機器活用現場を見る機会を提供
　⑤　財団が作成する事例集（事例動画）への協力
　※①及び②は原則として必須です。③から⑤までは、事業所の状況に応じ御協力いただきます。　
　※上記以外の協力を依頼する場合があります。</t>
    <rPh sb="7" eb="9">
      <t>シセツ</t>
    </rPh>
    <rPh sb="10" eb="12">
      <t>ヤクワリ</t>
    </rPh>
    <rPh sb="18" eb="20">
      <t>コウエキ</t>
    </rPh>
    <rPh sb="20" eb="22">
      <t>ザイダン</t>
    </rPh>
    <rPh sb="22" eb="24">
      <t>ホウジン</t>
    </rPh>
    <rPh sb="24" eb="27">
      <t>トウキョウト</t>
    </rPh>
    <rPh sb="27" eb="29">
      <t>フクシ</t>
    </rPh>
    <rPh sb="29" eb="31">
      <t>ホケン</t>
    </rPh>
    <rPh sb="31" eb="33">
      <t>ザイダン</t>
    </rPh>
    <rPh sb="34" eb="36">
      <t>イカ</t>
    </rPh>
    <rPh sb="37" eb="39">
      <t>ザイダン</t>
    </rPh>
    <rPh sb="45" eb="47">
      <t>ジッシ</t>
    </rPh>
    <rPh sb="62" eb="64">
      <t>ジュコウ</t>
    </rPh>
    <rPh sb="66" eb="67">
      <t>カイ</t>
    </rPh>
    <rPh sb="67" eb="69">
      <t>テイド</t>
    </rPh>
    <rPh sb="70" eb="72">
      <t>ヨテイ</t>
    </rPh>
    <rPh sb="74" eb="76">
      <t>ヒッス</t>
    </rPh>
    <rPh sb="92" eb="93">
      <t>ダ</t>
    </rPh>
    <rPh sb="96" eb="98">
      <t>カダイ</t>
    </rPh>
    <rPh sb="100" eb="102">
      <t>タイオウ</t>
    </rPh>
    <rPh sb="103" eb="105">
      <t>ヒッス</t>
    </rPh>
    <rPh sb="110" eb="112">
      <t>ザイダン</t>
    </rPh>
    <rPh sb="113" eb="115">
      <t>ジッシ</t>
    </rPh>
    <rPh sb="117" eb="119">
      <t>カクシュ</t>
    </rPh>
    <rPh sb="124" eb="126">
      <t>セイサン</t>
    </rPh>
    <rPh sb="126" eb="127">
      <t>セイ</t>
    </rPh>
    <rPh sb="127" eb="129">
      <t>コウジョウ</t>
    </rPh>
    <rPh sb="134" eb="136">
      <t>ドウニュウ</t>
    </rPh>
    <rPh sb="136" eb="137">
      <t>マエ</t>
    </rPh>
    <rPh sb="141" eb="142">
      <t>トウ</t>
    </rPh>
    <rPh sb="148" eb="150">
      <t>キキ</t>
    </rPh>
    <rPh sb="150" eb="152">
      <t>ドウニュウ</t>
    </rPh>
    <rPh sb="153" eb="155">
      <t>ケントウ</t>
    </rPh>
    <rPh sb="157" eb="160">
      <t>ジギョウシャ</t>
    </rPh>
    <rPh sb="161" eb="162">
      <t>タイ</t>
    </rPh>
    <rPh sb="171" eb="172">
      <t>ジ</t>
    </rPh>
    <rPh sb="172" eb="175">
      <t>ジギョウショ</t>
    </rPh>
    <rPh sb="176" eb="178">
      <t>トリクミ</t>
    </rPh>
    <rPh sb="179" eb="181">
      <t>キキ</t>
    </rPh>
    <rPh sb="182" eb="184">
      <t>カツヨウ</t>
    </rPh>
    <rPh sb="184" eb="186">
      <t>ジレイ</t>
    </rPh>
    <rPh sb="186" eb="187">
      <t>トウ</t>
    </rPh>
    <rPh sb="188" eb="190">
      <t>ジョウホウ</t>
    </rPh>
    <rPh sb="190" eb="192">
      <t>テイキョウ</t>
    </rPh>
    <rPh sb="196" eb="198">
      <t>ザイダン</t>
    </rPh>
    <rPh sb="199" eb="201">
      <t>キカク</t>
    </rPh>
    <rPh sb="203" eb="205">
      <t>コウカイ</t>
    </rPh>
    <rPh sb="205" eb="207">
      <t>ケンガク</t>
    </rPh>
    <rPh sb="207" eb="208">
      <t>カイ</t>
    </rPh>
    <rPh sb="210" eb="212">
      <t>キキ</t>
    </rPh>
    <rPh sb="212" eb="214">
      <t>ドウニュウ</t>
    </rPh>
    <rPh sb="215" eb="217">
      <t>ケントウ</t>
    </rPh>
    <rPh sb="219" eb="222">
      <t>ジギョウシャ</t>
    </rPh>
    <rPh sb="223" eb="224">
      <t>タイ</t>
    </rPh>
    <rPh sb="226" eb="228">
      <t>ジッサイ</t>
    </rPh>
    <rPh sb="229" eb="231">
      <t>キキ</t>
    </rPh>
    <rPh sb="231" eb="233">
      <t>カツヨウ</t>
    </rPh>
    <rPh sb="233" eb="235">
      <t>ゲンバ</t>
    </rPh>
    <rPh sb="236" eb="237">
      <t>ミ</t>
    </rPh>
    <rPh sb="238" eb="240">
      <t>キカイ</t>
    </rPh>
    <rPh sb="241" eb="243">
      <t>テイキョウ</t>
    </rPh>
    <rPh sb="247" eb="249">
      <t>ザイダン</t>
    </rPh>
    <rPh sb="250" eb="252">
      <t>サクセイ</t>
    </rPh>
    <rPh sb="254" eb="256">
      <t>ジレイ</t>
    </rPh>
    <rPh sb="256" eb="257">
      <t>シュウ</t>
    </rPh>
    <rPh sb="258" eb="260">
      <t>ジレイ</t>
    </rPh>
    <rPh sb="260" eb="262">
      <t>ドウガ</t>
    </rPh>
    <rPh sb="265" eb="267">
      <t>キョウリョク</t>
    </rPh>
    <rPh sb="273" eb="274">
      <t>オヨ</t>
    </rPh>
    <rPh sb="277" eb="279">
      <t>ゲンソク</t>
    </rPh>
    <rPh sb="282" eb="284">
      <t>ヒッス</t>
    </rPh>
    <rPh sb="295" eb="298">
      <t>ジギョウショ</t>
    </rPh>
    <rPh sb="299" eb="301">
      <t>ジョウキョウ</t>
    </rPh>
    <rPh sb="302" eb="303">
      <t>オウ</t>
    </rPh>
    <rPh sb="304" eb="307">
      <t>ゴキョウリョク</t>
    </rPh>
    <rPh sb="318" eb="320">
      <t>ジョウキ</t>
    </rPh>
    <rPh sb="320" eb="322">
      <t>イガイ</t>
    </rPh>
    <rPh sb="323" eb="325">
      <t>キョウリョク</t>
    </rPh>
    <rPh sb="326" eb="328">
      <t>イライ</t>
    </rPh>
    <rPh sb="330" eb="332">
      <t>バアイ</t>
    </rPh>
    <phoneticPr fontId="4"/>
  </si>
  <si>
    <t>次世代介護機器導入推進事業費補助　導入計画書</t>
    <rPh sb="0" eb="3">
      <t>ジセダイ</t>
    </rPh>
    <rPh sb="3" eb="5">
      <t>カイゴ</t>
    </rPh>
    <rPh sb="5" eb="7">
      <t>キキ</t>
    </rPh>
    <rPh sb="7" eb="9">
      <t>ドウニュウ</t>
    </rPh>
    <rPh sb="9" eb="11">
      <t>スイシン</t>
    </rPh>
    <rPh sb="11" eb="13">
      <t>ジギョウ</t>
    </rPh>
    <rPh sb="13" eb="14">
      <t>ヒ</t>
    </rPh>
    <rPh sb="14" eb="16">
      <t>ホジョ</t>
    </rPh>
    <phoneticPr fontId="11"/>
  </si>
  <si>
    <t>　（１）　モデル施設として提供したい自施設の取組や特徴を記載してください。</t>
    <rPh sb="8" eb="10">
      <t>シセツ</t>
    </rPh>
    <rPh sb="13" eb="15">
      <t>テイキョウ</t>
    </rPh>
    <rPh sb="18" eb="19">
      <t>ジ</t>
    </rPh>
    <rPh sb="19" eb="21">
      <t>シセツ</t>
    </rPh>
    <rPh sb="22" eb="24">
      <t>トリクミ</t>
    </rPh>
    <rPh sb="25" eb="27">
      <t>トクチョウ</t>
    </rPh>
    <rPh sb="28" eb="30">
      <t>キサイ</t>
    </rPh>
    <phoneticPr fontId="11"/>
  </si>
  <si>
    <t>　（２）　アドバンスト施設となった場合に、アドバンストセミナーの受講、セミナーの準備、各種セミナーでの事例発表など、通常の業務に加えた対応が必要となりますが、これらに組織的に対応するために、施設内でどのような体制を構築しますか。</t>
    <rPh sb="11" eb="13">
      <t>シセツ</t>
    </rPh>
    <rPh sb="17" eb="19">
      <t>バアイ</t>
    </rPh>
    <rPh sb="32" eb="34">
      <t>ジュコウ</t>
    </rPh>
    <rPh sb="40" eb="42">
      <t>ジュンビ</t>
    </rPh>
    <rPh sb="43" eb="44">
      <t>カク</t>
    </rPh>
    <rPh sb="44" eb="45">
      <t>シュ</t>
    </rPh>
    <rPh sb="51" eb="53">
      <t>ジレイ</t>
    </rPh>
    <rPh sb="53" eb="55">
      <t>ハッピョウ</t>
    </rPh>
    <rPh sb="58" eb="60">
      <t>ツウジョウ</t>
    </rPh>
    <rPh sb="61" eb="63">
      <t>ギョウム</t>
    </rPh>
    <rPh sb="64" eb="65">
      <t>クワ</t>
    </rPh>
    <rPh sb="67" eb="69">
      <t>タイオウ</t>
    </rPh>
    <rPh sb="70" eb="72">
      <t>ヒツヨウ</t>
    </rPh>
    <rPh sb="83" eb="86">
      <t>ソシキテキ</t>
    </rPh>
    <rPh sb="87" eb="89">
      <t>タイオウ</t>
    </rPh>
    <rPh sb="95" eb="97">
      <t>シセツ</t>
    </rPh>
    <rPh sb="97" eb="98">
      <t>ナイ</t>
    </rPh>
    <rPh sb="104" eb="106">
      <t>タイセイ</t>
    </rPh>
    <rPh sb="107" eb="109">
      <t>コウチク</t>
    </rPh>
    <phoneticPr fontId="11"/>
  </si>
  <si>
    <t>　（３）　アドバンスト施設となった場合に積極的に協力したいものに〇をつけてください。</t>
    <rPh sb="11" eb="13">
      <t>シセツ</t>
    </rPh>
    <rPh sb="17" eb="19">
      <t>バアイ</t>
    </rPh>
    <rPh sb="20" eb="23">
      <t>セッキョクテキ</t>
    </rPh>
    <rPh sb="24" eb="26">
      <t>キョウリョク</t>
    </rPh>
    <phoneticPr fontId="11"/>
  </si>
  <si>
    <t>各種セミナーでの情報提供</t>
    <rPh sb="0" eb="2">
      <t>カクシュ</t>
    </rPh>
    <rPh sb="8" eb="10">
      <t>ジョウホウ</t>
    </rPh>
    <rPh sb="10" eb="12">
      <t>テイキョウ</t>
    </rPh>
    <phoneticPr fontId="11"/>
  </si>
  <si>
    <t>公開見学会での現場見学の機会の提供</t>
    <rPh sb="0" eb="2">
      <t>コウカイ</t>
    </rPh>
    <rPh sb="2" eb="4">
      <t>ケンガク</t>
    </rPh>
    <rPh sb="4" eb="5">
      <t>カイ</t>
    </rPh>
    <rPh sb="7" eb="9">
      <t>ゲンバ</t>
    </rPh>
    <rPh sb="9" eb="11">
      <t>ケンガク</t>
    </rPh>
    <rPh sb="12" eb="14">
      <t>キカイ</t>
    </rPh>
    <rPh sb="15" eb="17">
      <t>テイキョウ</t>
    </rPh>
    <phoneticPr fontId="11"/>
  </si>
  <si>
    <t>事例集（事例動画）への協力</t>
    <rPh sb="0" eb="2">
      <t>ジレイ</t>
    </rPh>
    <rPh sb="2" eb="3">
      <t>シュウ</t>
    </rPh>
    <rPh sb="4" eb="6">
      <t>ジレイ</t>
    </rPh>
    <rPh sb="6" eb="8">
      <t>ドウガ</t>
    </rPh>
    <rPh sb="11" eb="13">
      <t>キョウリョク</t>
    </rPh>
    <phoneticPr fontId="11"/>
  </si>
  <si>
    <t>導入支援事業への切替えを希望する</t>
    <rPh sb="0" eb="2">
      <t>ドウニュウ</t>
    </rPh>
    <rPh sb="2" eb="4">
      <t>シエン</t>
    </rPh>
    <rPh sb="4" eb="6">
      <t>ジギョウ</t>
    </rPh>
    <rPh sb="8" eb="10">
      <t>キリカ</t>
    </rPh>
    <rPh sb="12" eb="14">
      <t>キボウ</t>
    </rPh>
    <phoneticPr fontId="11"/>
  </si>
  <si>
    <t>導入支援事業への切替えを希望しない</t>
    <rPh sb="0" eb="2">
      <t>ドウニュウ</t>
    </rPh>
    <rPh sb="2" eb="4">
      <t>シエン</t>
    </rPh>
    <rPh sb="4" eb="6">
      <t>ジギョウ</t>
    </rPh>
    <rPh sb="8" eb="10">
      <t>キリカ</t>
    </rPh>
    <rPh sb="12" eb="14">
      <t>キボウ</t>
    </rPh>
    <phoneticPr fontId="11"/>
  </si>
  <si>
    <t>平成26年度以前</t>
    <rPh sb="0" eb="2">
      <t>ヘイセイ</t>
    </rPh>
    <rPh sb="4" eb="6">
      <t>ネンド</t>
    </rPh>
    <rPh sb="6" eb="8">
      <t>イゼン</t>
    </rPh>
    <phoneticPr fontId="4"/>
  </si>
  <si>
    <t>①移乗介護</t>
    <rPh sb="1" eb="3">
      <t>イジョウ</t>
    </rPh>
    <rPh sb="3" eb="5">
      <t>カイゴ</t>
    </rPh>
    <phoneticPr fontId="11"/>
  </si>
  <si>
    <t>平成27年度</t>
    <rPh sb="0" eb="2">
      <t>ヘイセイ</t>
    </rPh>
    <rPh sb="4" eb="6">
      <t>ネンド</t>
    </rPh>
    <phoneticPr fontId="4"/>
  </si>
  <si>
    <t>平成28年度</t>
    <rPh sb="0" eb="2">
      <t>ヘイセイ</t>
    </rPh>
    <rPh sb="4" eb="6">
      <t>ネンド</t>
    </rPh>
    <phoneticPr fontId="4"/>
  </si>
  <si>
    <t>平成29年度</t>
    <rPh sb="0" eb="2">
      <t>ヘイセイ</t>
    </rPh>
    <rPh sb="4" eb="6">
      <t>ネンド</t>
    </rPh>
    <phoneticPr fontId="4"/>
  </si>
  <si>
    <t>平成30年度</t>
    <rPh sb="0" eb="2">
      <t>ヘイセイ</t>
    </rPh>
    <rPh sb="4" eb="6">
      <t>ネンド</t>
    </rPh>
    <phoneticPr fontId="4"/>
  </si>
  <si>
    <t>⑤入浴支援</t>
    <rPh sb="1" eb="3">
      <t>ニュウヨク</t>
    </rPh>
    <rPh sb="3" eb="5">
      <t>シエ</t>
    </rPh>
    <phoneticPr fontId="4"/>
  </si>
  <si>
    <t>令和元年度</t>
    <rPh sb="0" eb="2">
      <t>レイワ</t>
    </rPh>
    <rPh sb="2" eb="3">
      <t>ガン</t>
    </rPh>
    <rPh sb="3" eb="5">
      <t>ネンド</t>
    </rPh>
    <phoneticPr fontId="4"/>
  </si>
  <si>
    <t>令和2年度</t>
    <rPh sb="0" eb="2">
      <t>レイワ</t>
    </rPh>
    <rPh sb="3" eb="5">
      <t>ネンド</t>
    </rPh>
    <phoneticPr fontId="4"/>
  </si>
  <si>
    <t>⑦機能訓練支援</t>
    <rPh sb="1" eb="3">
      <t>キノウ</t>
    </rPh>
    <rPh sb="3" eb="5">
      <t>クンレン</t>
    </rPh>
    <rPh sb="5" eb="7">
      <t>シエン</t>
    </rPh>
    <phoneticPr fontId="4"/>
  </si>
  <si>
    <t>令和3年度</t>
    <rPh sb="0" eb="2">
      <t>レイワ</t>
    </rPh>
    <rPh sb="3" eb="4">
      <t>ネン</t>
    </rPh>
    <rPh sb="4" eb="5">
      <t>ド</t>
    </rPh>
    <phoneticPr fontId="4"/>
  </si>
  <si>
    <t>⑧食事・栄養管理支援</t>
    <rPh sb="1" eb="3">
      <t>ショクジ</t>
    </rPh>
    <rPh sb="4" eb="6">
      <t>エイヨウ</t>
    </rPh>
    <rPh sb="6" eb="8">
      <t>カンリ</t>
    </rPh>
    <rPh sb="8" eb="10">
      <t>シエン</t>
    </rPh>
    <phoneticPr fontId="4"/>
  </si>
  <si>
    <t>令和4年度</t>
    <rPh sb="0" eb="2">
      <t>レイワ</t>
    </rPh>
    <rPh sb="3" eb="5">
      <t>ネンド</t>
    </rPh>
    <phoneticPr fontId="4"/>
  </si>
  <si>
    <t>⑨認知症生活支援・認知症ケア支援</t>
    <phoneticPr fontId="4"/>
  </si>
  <si>
    <t>令和5年度</t>
    <rPh sb="0" eb="2">
      <t>レイワ</t>
    </rPh>
    <rPh sb="3" eb="4">
      <t>ネン</t>
    </rPh>
    <rPh sb="4" eb="5">
      <t>ド</t>
    </rPh>
    <phoneticPr fontId="4"/>
  </si>
  <si>
    <t>令和6年度</t>
    <rPh sb="0" eb="2">
      <t>レイワ</t>
    </rPh>
    <rPh sb="3" eb="4">
      <t>ネン</t>
    </rPh>
    <rPh sb="4" eb="5">
      <t>ド</t>
    </rPh>
    <phoneticPr fontId="4"/>
  </si>
  <si>
    <t>令和7年度</t>
    <rPh sb="0" eb="2">
      <t>レイワ</t>
    </rPh>
    <rPh sb="3" eb="5">
      <t>ネンド</t>
    </rPh>
    <phoneticPr fontId="4"/>
  </si>
  <si>
    <t>540_地域密着型介護老人福祉施設入所者生活介護</t>
    <rPh sb="18" eb="19">
      <t>ショ</t>
    </rPh>
    <phoneticPr fontId="4"/>
  </si>
  <si>
    <t>２-１　今回申請する機器について、補助要件(技術的要件)に合致するか否かを確認します。
　　　それぞれの機器ごとに、以下の内容に沿って性能を記載してください。
　　　　機器の性能については、「①　センサー等により外界や自己の状況を認識」「②　①によって得られた状況を解析」「③　②の結果に応じた
　　　動作を行う」についてそれぞれ分かるように記載をしてください。
　　　経済産業省が行う「ロボット介護機器開発・導入促進事業」(平成25年度～平成29年度)、「ロボット介護機器開発・標準化事業」(平成30年度～令和2年度)、
　　　「ロボット介護機器 開発等推進事業(開発補助)」（令和3年度～令和6年度)、「介護テクノロジー社会実装のためのエビデンス構築事業（開発補助）」
　　　（令和7年度～）において採択された介護機器 （「重点分野９分野１６項目の対象機器・システムの開発」）  の場合を除く。
　　　【参考】https://robotcare.jp/data/news/list2019_10ver1.pdf</t>
    <rPh sb="4" eb="6">
      <t>コンカイ</t>
    </rPh>
    <rPh sb="6" eb="8">
      <t>シンセイ</t>
    </rPh>
    <rPh sb="10" eb="12">
      <t>キキ</t>
    </rPh>
    <rPh sb="17" eb="19">
      <t>ホジョ</t>
    </rPh>
    <rPh sb="19" eb="21">
      <t>ヨウケン</t>
    </rPh>
    <rPh sb="22" eb="24">
      <t>ギジュツ</t>
    </rPh>
    <rPh sb="24" eb="25">
      <t>テキ</t>
    </rPh>
    <rPh sb="25" eb="27">
      <t>ヨウケン</t>
    </rPh>
    <rPh sb="29" eb="31">
      <t>ガッチ</t>
    </rPh>
    <rPh sb="34" eb="35">
      <t>イナ</t>
    </rPh>
    <rPh sb="37" eb="39">
      <t>カクニン</t>
    </rPh>
    <rPh sb="52" eb="54">
      <t>キキ</t>
    </rPh>
    <rPh sb="58" eb="60">
      <t>イカ</t>
    </rPh>
    <rPh sb="61" eb="63">
      <t>ナイヨウ</t>
    </rPh>
    <rPh sb="64" eb="65">
      <t>ソ</t>
    </rPh>
    <rPh sb="67" eb="69">
      <t>セイノウ</t>
    </rPh>
    <rPh sb="70" eb="72">
      <t>キサイ</t>
    </rPh>
    <rPh sb="393" eb="395">
      <t>バアイ</t>
    </rPh>
    <rPh sb="396" eb="397">
      <t>ノゾ</t>
    </rPh>
    <phoneticPr fontId="11"/>
  </si>
  <si>
    <t>（LIFEの利用申請を行っていない場合）
LIFEによる情報収集に協力する意思がある。
※LIFEの利用申請を行っている場合は回答不要。</t>
    <rPh sb="6" eb="8">
      <t>リヨウ</t>
    </rPh>
    <rPh sb="8" eb="10">
      <t>シンセイ</t>
    </rPh>
    <rPh sb="11" eb="12">
      <t>オコナ</t>
    </rPh>
    <rPh sb="17" eb="19">
      <t>バアイ</t>
    </rPh>
    <rPh sb="37" eb="39">
      <t>イシ</t>
    </rPh>
    <rPh sb="50" eb="54">
      <t>リヨウシンセイ</t>
    </rPh>
    <rPh sb="55" eb="56">
      <t>オコナ</t>
    </rPh>
    <rPh sb="60" eb="62">
      <t>バアイ</t>
    </rPh>
    <rPh sb="63" eb="65">
      <t>カイトウ</t>
    </rPh>
    <rPh sb="65" eb="67">
      <t>フヨウ</t>
    </rPh>
    <phoneticPr fontId="4"/>
  </si>
  <si>
    <t>　本項目の記載に当たっては、「介護サービス事業所における生産性向上に資するガイドライン（パイロット事業改定版）」（厚生労働省老健局・令和２年３月発行）を参考にしてください。　＜掲載先 ： https://www.mhlw.go.jp/kaigoseisansei/index.html＞</t>
    <rPh sb="1" eb="2">
      <t>ホン</t>
    </rPh>
    <rPh sb="2" eb="4">
      <t>コウモク</t>
    </rPh>
    <phoneticPr fontId="4"/>
  </si>
  <si>
    <t>事業計画書の提出について（様式　推進－１）</t>
    <rPh sb="0" eb="2">
      <t>ジギョウ</t>
    </rPh>
    <rPh sb="2" eb="4">
      <t>ケイカク</t>
    </rPh>
    <rPh sb="4" eb="5">
      <t>ショ</t>
    </rPh>
    <rPh sb="6" eb="8">
      <t>テイシュツ</t>
    </rPh>
    <rPh sb="13" eb="15">
      <t>ヨウシキ</t>
    </rPh>
    <rPh sb="16" eb="18">
      <t>スイシン</t>
    </rPh>
    <phoneticPr fontId="4"/>
  </si>
  <si>
    <t>補助金所要額調書（様式　推進－２）</t>
    <rPh sb="0" eb="3">
      <t>ホジョキン</t>
    </rPh>
    <rPh sb="3" eb="5">
      <t>ショヨウ</t>
    </rPh>
    <rPh sb="5" eb="6">
      <t>ガク</t>
    </rPh>
    <rPh sb="6" eb="8">
      <t>チョウショ</t>
    </rPh>
    <rPh sb="9" eb="11">
      <t>ヨウシキ</t>
    </rPh>
    <rPh sb="12" eb="14">
      <t>スイシン</t>
    </rPh>
    <phoneticPr fontId="28"/>
  </si>
  <si>
    <t>次世代介護機器導入計画書（様式　推進－３）</t>
    <rPh sb="0" eb="9">
      <t>ジセダイカイゴキキドウニュウ</t>
    </rPh>
    <rPh sb="9" eb="12">
      <t>ケイカクショ</t>
    </rPh>
    <rPh sb="13" eb="15">
      <t>ヨウシキ</t>
    </rPh>
    <phoneticPr fontId="28"/>
  </si>
  <si>
    <t>業務改善計画書（様式　推進－４）
※シート名を事業所番号にしてください。</t>
    <rPh sb="0" eb="2">
      <t>ギョウム</t>
    </rPh>
    <rPh sb="2" eb="4">
      <t>カイゼン</t>
    </rPh>
    <rPh sb="4" eb="7">
      <t>ケイカクショ</t>
    </rPh>
    <rPh sb="8" eb="10">
      <t>ヨウシキ</t>
    </rPh>
    <rPh sb="21" eb="22">
      <t>メイ</t>
    </rPh>
    <phoneticPr fontId="28"/>
  </si>
  <si>
    <t>　審査の結果、本事業の補助対象事業所として採択されなかった場合に、次世代介護機器導入支援事業（補助率４分の３）の応募として取り扱うことができます。この取扱いの希望の有無について、どちらかに〇を記載してください。</t>
    <rPh sb="1" eb="3">
      <t>シンサ</t>
    </rPh>
    <rPh sb="4" eb="6">
      <t>ケッカ</t>
    </rPh>
    <rPh sb="7" eb="8">
      <t>ホン</t>
    </rPh>
    <rPh sb="8" eb="10">
      <t>ジギョウ</t>
    </rPh>
    <rPh sb="11" eb="13">
      <t>ホジョ</t>
    </rPh>
    <rPh sb="13" eb="15">
      <t>タイショウ</t>
    </rPh>
    <rPh sb="15" eb="18">
      <t>ジギョウショ</t>
    </rPh>
    <rPh sb="21" eb="23">
      <t>サイタク</t>
    </rPh>
    <rPh sb="29" eb="31">
      <t>バアイ</t>
    </rPh>
    <rPh sb="33" eb="36">
      <t>ジセダイ</t>
    </rPh>
    <rPh sb="36" eb="38">
      <t>カイゴ</t>
    </rPh>
    <rPh sb="38" eb="40">
      <t>キキ</t>
    </rPh>
    <rPh sb="40" eb="42">
      <t>ドウニュウ</t>
    </rPh>
    <rPh sb="42" eb="44">
      <t>シエン</t>
    </rPh>
    <rPh sb="44" eb="46">
      <t>ジギョウ</t>
    </rPh>
    <rPh sb="47" eb="50">
      <t>ホジョリツ</t>
    </rPh>
    <rPh sb="51" eb="52">
      <t>ブン</t>
    </rPh>
    <rPh sb="56" eb="58">
      <t>オウボ</t>
    </rPh>
    <rPh sb="75" eb="77">
      <t>トリアツカ</t>
    </rPh>
    <rPh sb="79" eb="81">
      <t>キボウ</t>
    </rPh>
    <rPh sb="82" eb="84">
      <t>ウム</t>
    </rPh>
    <rPh sb="96" eb="98">
      <t>キサイ</t>
    </rPh>
    <phoneticPr fontId="11"/>
  </si>
  <si>
    <t>設置していない</t>
    <rPh sb="0" eb="2">
      <t>セッチ</t>
    </rPh>
    <phoneticPr fontId="4"/>
  </si>
  <si>
    <t>上記以外</t>
    <rPh sb="0" eb="4">
      <t>ジョウキイガイ</t>
    </rPh>
    <phoneticPr fontId="4"/>
  </si>
  <si>
    <t>〇</t>
    <phoneticPr fontId="4"/>
  </si>
  <si>
    <t>TAISで介護テクノロジーとして選定された機器の場合、該当の福祉用具詳細ページの写し</t>
    <phoneticPr fontId="4"/>
  </si>
  <si>
    <t>※TAIS･･･「福祉用具情報システム」（公財）テクノエイド協会が提供。</t>
    <phoneticPr fontId="4"/>
  </si>
  <si>
    <t>URL：https://www.techno-tais.jp/ServiceWelfareGoodsList.php</t>
    <phoneticPr fontId="4"/>
  </si>
  <si>
    <t>地域密着型特定施設入所者生活介護</t>
    <rPh sb="10" eb="11">
      <t>ショ</t>
    </rPh>
    <phoneticPr fontId="4"/>
  </si>
  <si>
    <t>◆「次世代介護機器導入推進事業費補助」（補助率８分の７又は４分の３）の対象事業所となるためには、他の施設のモデルとなる「アドバンスト施設」として、東京都の事業にご協力いただくことが必要です。
◆下記の【アドバンスト施設の役割】をご理解の上、本計画書を作成してください。
◆アドバンスト施設に関する貴事業所の方針等について、下記「４　アドバンスト施設としての協力体制」に記載していただく必要があります。</t>
    <rPh sb="2" eb="5">
      <t>ジセダイ</t>
    </rPh>
    <rPh sb="5" eb="7">
      <t>カイゴ</t>
    </rPh>
    <rPh sb="7" eb="9">
      <t>キキ</t>
    </rPh>
    <rPh sb="9" eb="11">
      <t>ドウニュウ</t>
    </rPh>
    <rPh sb="11" eb="13">
      <t>スイシン</t>
    </rPh>
    <rPh sb="13" eb="16">
      <t>ジギョウヒ</t>
    </rPh>
    <rPh sb="16" eb="18">
      <t>ホジョ</t>
    </rPh>
    <rPh sb="20" eb="23">
      <t>ホジョリツ</t>
    </rPh>
    <rPh sb="24" eb="25">
      <t>ブン</t>
    </rPh>
    <rPh sb="27" eb="28">
      <t>マタ</t>
    </rPh>
    <rPh sb="30" eb="31">
      <t>ブン</t>
    </rPh>
    <rPh sb="35" eb="37">
      <t>タイショウ</t>
    </rPh>
    <rPh sb="38" eb="39">
      <t>ギョウ</t>
    </rPh>
    <rPh sb="39" eb="40">
      <t>ショ</t>
    </rPh>
    <rPh sb="48" eb="49">
      <t>タ</t>
    </rPh>
    <rPh sb="50" eb="52">
      <t>シセツ</t>
    </rPh>
    <rPh sb="66" eb="68">
      <t>シセツ</t>
    </rPh>
    <rPh sb="73" eb="76">
      <t>トウキョウト</t>
    </rPh>
    <rPh sb="77" eb="79">
      <t>ジギョウ</t>
    </rPh>
    <rPh sb="81" eb="83">
      <t>キョウリョク</t>
    </rPh>
    <rPh sb="97" eb="99">
      <t>カキ</t>
    </rPh>
    <rPh sb="107" eb="109">
      <t>シセツ</t>
    </rPh>
    <rPh sb="110" eb="112">
      <t>ヤクワリ</t>
    </rPh>
    <rPh sb="115" eb="117">
      <t>リカイ</t>
    </rPh>
    <rPh sb="118" eb="119">
      <t>ウエ</t>
    </rPh>
    <rPh sb="120" eb="121">
      <t>ホン</t>
    </rPh>
    <rPh sb="121" eb="123">
      <t>ケイカク</t>
    </rPh>
    <rPh sb="123" eb="124">
      <t>ショ</t>
    </rPh>
    <rPh sb="125" eb="127">
      <t>サクセイ</t>
    </rPh>
    <rPh sb="142" eb="144">
      <t>シセツ</t>
    </rPh>
    <rPh sb="145" eb="146">
      <t>カン</t>
    </rPh>
    <rPh sb="155" eb="156">
      <t>トウ</t>
    </rPh>
    <rPh sb="161" eb="163">
      <t>カキ</t>
    </rPh>
    <rPh sb="172" eb="174">
      <t>シセツ</t>
    </rPh>
    <rPh sb="178" eb="180">
      <t>キョウリョク</t>
    </rPh>
    <rPh sb="180" eb="182">
      <t>タイセイ</t>
    </rPh>
    <rPh sb="184" eb="186">
      <t>キサイ</t>
    </rPh>
    <rPh sb="192" eb="194">
      <t>ヒツヨウ</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</si>
</sst>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人&quot;"/>
    <numFmt numFmtId="177" formatCode="#,##0&quot;台&quot;"/>
    <numFmt numFmtId="178" formatCode="0&quot;年&quot;"/>
    <numFmt numFmtId="179" formatCode="0.0&quot;人&quot;"/>
    <numFmt numFmtId="180" formatCode="#,##0_ "/>
    <numFmt numFmtId="181" formatCode="#"/>
  </numFmts>
  <fonts count="5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明朝"/>
      <family val="1"/>
      <charset val="128"/>
    </font>
    <font>
      <sz val="12"/>
      <name val="ＭＳ 明朝"/>
      <family val="1"/>
      <charset val="128"/>
    </font>
    <font>
      <sz val="10"/>
      <name val="ＭＳ 明朝"/>
      <family val="1"/>
      <charset val="128"/>
    </font>
    <font>
      <sz val="11"/>
      <name val="ＭＳ Ｐゴシック"/>
      <family val="3"/>
      <charset val="128"/>
    </font>
    <font>
      <sz val="14"/>
      <name val="ＭＳ 明朝"/>
      <family val="1"/>
      <charset val="128"/>
    </font>
    <font>
      <sz val="11"/>
      <color theme="1"/>
      <name val="ＭＳ Ｐゴシック"/>
      <family val="2"/>
      <scheme val="minor"/>
    </font>
    <font>
      <sz val="6"/>
      <name val="ＭＳ Ｐゴシック"/>
      <family val="3"/>
      <charset val="128"/>
      <scheme val="minor"/>
    </font>
    <font>
      <sz val="12"/>
      <name val="ＭＳ Ｐゴシック"/>
      <family val="3"/>
      <charset val="128"/>
      <scheme val="minor"/>
    </font>
    <font>
      <b/>
      <sz val="14"/>
      <name val="ＭＳ Ｐゴシック"/>
      <family val="3"/>
      <charset val="128"/>
      <scheme val="minor"/>
    </font>
    <font>
      <sz val="9"/>
      <name val="ＭＳ 明朝"/>
      <family val="1"/>
      <charset val="128"/>
    </font>
    <font>
      <sz val="11"/>
      <name val="ＭＳ Ｐゴシック"/>
      <family val="2"/>
      <scheme val="minor"/>
    </font>
    <font>
      <sz val="18"/>
      <name val="ＭＳ Ｐゴシック"/>
      <family val="3"/>
      <charset val="128"/>
      <scheme val="minor"/>
    </font>
    <font>
      <sz val="11"/>
      <name val="ＭＳ Ｐゴシック"/>
      <family val="3"/>
      <charset val="128"/>
      <scheme val="minor"/>
    </font>
    <font>
      <sz val="10"/>
      <color rgb="FFFF0000"/>
      <name val="ＭＳ Ｐゴシック"/>
      <family val="3"/>
      <charset val="128"/>
      <scheme val="minor"/>
    </font>
    <font>
      <b/>
      <sz val="12"/>
      <name val="ＭＳ 明朝"/>
      <family val="1"/>
      <charset val="128"/>
    </font>
    <font>
      <b/>
      <sz val="10"/>
      <name val="ＭＳ 明朝"/>
      <family val="1"/>
      <charset val="128"/>
    </font>
    <font>
      <b/>
      <sz val="18"/>
      <name val="ＭＳ Ｐゴシック"/>
      <family val="3"/>
      <charset val="128"/>
      <scheme val="minor"/>
    </font>
    <font>
      <sz val="14"/>
      <name val="ＭＳ Ｐゴシック"/>
      <family val="3"/>
      <charset val="128"/>
      <scheme val="minor"/>
    </font>
    <font>
      <b/>
      <sz val="18"/>
      <name val="Meiryo UI"/>
      <family val="3"/>
      <charset val="128"/>
    </font>
    <font>
      <sz val="11"/>
      <name val="Meiryo UI"/>
      <family val="3"/>
      <charset val="128"/>
    </font>
    <font>
      <sz val="12"/>
      <name val="Meiryo UI"/>
      <family val="3"/>
      <charset val="128"/>
    </font>
    <font>
      <b/>
      <sz val="24"/>
      <name val="Meiryo UI"/>
      <family val="3"/>
      <charset val="128"/>
    </font>
    <font>
      <sz val="14"/>
      <name val="Meiryo UI"/>
      <family val="3"/>
      <charset val="128"/>
    </font>
    <font>
      <b/>
      <sz val="14"/>
      <name val="Meiryo UI"/>
      <family val="3"/>
      <charset val="128"/>
    </font>
    <font>
      <sz val="10"/>
      <name val="Meiryo UI"/>
      <family val="3"/>
      <charset val="128"/>
    </font>
    <font>
      <sz val="6"/>
      <name val="ＭＳ Ｐゴシック"/>
      <family val="2"/>
      <charset val="128"/>
      <scheme val="minor"/>
    </font>
    <font>
      <b/>
      <u/>
      <sz val="14"/>
      <name val="ＭＳ Ｐゴシック"/>
      <family val="3"/>
      <charset val="128"/>
      <scheme val="minor"/>
    </font>
    <font>
      <u/>
      <sz val="12"/>
      <name val="ＭＳ Ｐゴシック"/>
      <family val="3"/>
      <charset val="128"/>
      <scheme val="minor"/>
    </font>
    <font>
      <u/>
      <sz val="11"/>
      <name val="ＭＳ Ｐゴシック"/>
      <family val="3"/>
      <charset val="128"/>
      <scheme val="minor"/>
    </font>
    <font>
      <sz val="9"/>
      <name val="Meiryo UI"/>
      <family val="3"/>
      <charset val="128"/>
    </font>
    <font>
      <sz val="10"/>
      <color rgb="FF000000"/>
      <name val="Times New Roman"/>
      <family val="1"/>
    </font>
    <font>
      <sz val="10"/>
      <name val="ＭＳ Ｐゴシック"/>
      <family val="3"/>
      <charset val="128"/>
      <scheme val="minor"/>
    </font>
    <font>
      <b/>
      <sz val="10"/>
      <name val="ＭＳ Ｐゴシック"/>
      <family val="3"/>
      <charset val="128"/>
      <scheme val="minor"/>
    </font>
    <font>
      <sz val="12"/>
      <name val="ＭＳ Ｐゴシック"/>
      <family val="3"/>
      <charset val="128"/>
    </font>
    <font>
      <sz val="10"/>
      <name val="ＭＳ Ｐゴシック"/>
      <family val="3"/>
      <charset val="128"/>
    </font>
    <font>
      <b/>
      <sz val="11"/>
      <color theme="1"/>
      <name val="ＭＳ Ｐゴシック"/>
      <family val="3"/>
      <charset val="128"/>
    </font>
    <font>
      <sz val="14"/>
      <name val="ＭＳ Ｐゴシック"/>
      <family val="3"/>
      <charset val="128"/>
    </font>
    <font>
      <u/>
      <sz val="11"/>
      <color theme="10"/>
      <name val="ＭＳ Ｐゴシック"/>
      <family val="3"/>
      <charset val="128"/>
    </font>
    <font>
      <sz val="11"/>
      <color theme="10"/>
      <name val="ＭＳ Ｐゴシック"/>
      <family val="3"/>
      <charset val="128"/>
    </font>
    <font>
      <sz val="11"/>
      <color theme="1"/>
      <name val="ＭＳ Ｐゴシック"/>
      <family val="3"/>
      <charset val="128"/>
    </font>
    <font>
      <sz val="13"/>
      <name val="ＭＳ Ｐゴシック"/>
      <family val="3"/>
      <charset val="128"/>
    </font>
    <font>
      <sz val="11"/>
      <color rgb="FFFF0000"/>
      <name val="ＭＳ Ｐゴシック"/>
      <family val="2"/>
      <charset val="128"/>
      <scheme val="minor"/>
    </font>
    <font>
      <b/>
      <sz val="10"/>
      <color theme="1"/>
      <name val="ＭＳ Ｐゴシック"/>
      <family val="3"/>
      <charset val="128"/>
    </font>
    <font>
      <sz val="10"/>
      <color theme="1"/>
      <name val="ＭＳ Ｐゴシック"/>
      <family val="3"/>
      <charset val="128"/>
    </font>
    <font>
      <b/>
      <sz val="12"/>
      <color theme="1"/>
      <name val="ＭＳ Ｐゴシック"/>
      <family val="3"/>
      <charset val="128"/>
    </font>
    <font>
      <sz val="12"/>
      <color theme="1"/>
      <name val="ＭＳ Ｐゴシック"/>
      <family val="3"/>
      <charset val="128"/>
    </font>
    <font>
      <b/>
      <sz val="11"/>
      <color rgb="FFFF0000"/>
      <name val="ＭＳ Ｐゴシック"/>
      <family val="3"/>
      <charset val="128"/>
    </font>
    <font>
      <b/>
      <sz val="16"/>
      <color theme="1"/>
      <name val="ＭＳ Ｐゴシック"/>
      <family val="3"/>
      <charset val="128"/>
    </font>
    <font>
      <b/>
      <sz val="12"/>
      <color theme="0"/>
      <name val="ＭＳ Ｐゴシック"/>
      <family val="3"/>
      <charset val="128"/>
    </font>
    <font>
      <sz val="12"/>
      <color rgb="FFFF0000"/>
      <name val="ＭＳ Ｐゴシック"/>
      <family val="3"/>
      <charset val="128"/>
    </font>
    <font>
      <sz val="11"/>
      <color rgb="FFFF0000"/>
      <name val="ＭＳ Ｐゴシック"/>
      <family val="3"/>
      <charset val="128"/>
      <scheme val="minor"/>
    </font>
    <font>
      <sz val="11"/>
      <color rgb="FFFF0000"/>
      <name val="ＭＳ Ｐゴシック"/>
      <family val="3"/>
      <charset val="128"/>
    </font>
    <font>
      <u/>
      <sz val="11"/>
      <name val="ＭＳ Ｐゴシック"/>
      <family val="3"/>
      <charset val="128"/>
    </font>
    <font>
      <b/>
      <sz val="14"/>
      <color theme="1"/>
      <name val="ＭＳ Ｐゴシック"/>
      <family val="3"/>
      <charset val="128"/>
    </font>
  </fonts>
  <fills count="11">
    <fill>
      <patternFill patternType="none"/>
    </fill>
    <fill>
      <patternFill patternType="gray125"/>
    </fill>
    <fill>
      <patternFill patternType="solid">
        <fgColor theme="0" tint="-4.9989318521683403E-2"/>
        <bgColor indexed="64"/>
      </patternFill>
    </fill>
    <fill>
      <patternFill patternType="solid">
        <fgColor rgb="FFFBFFCD"/>
        <bgColor indexed="64"/>
      </patternFill>
    </fill>
    <fill>
      <patternFill patternType="solid">
        <fgColor theme="4" tint="0.79998168889431442"/>
        <bgColor indexed="64"/>
      </patternFill>
    </fill>
    <fill>
      <patternFill patternType="solid">
        <fgColor rgb="FFCCFFFF"/>
        <bgColor indexed="64"/>
      </patternFill>
    </fill>
    <fill>
      <patternFill patternType="solid">
        <fgColor theme="0"/>
        <bgColor indexed="64"/>
      </patternFill>
    </fill>
    <fill>
      <patternFill patternType="solid">
        <fgColor rgb="FFFFC000"/>
        <bgColor indexed="64"/>
      </patternFill>
    </fill>
    <fill>
      <patternFill patternType="solid">
        <fgColor rgb="FFFFFF00"/>
        <bgColor indexed="64"/>
      </patternFill>
    </fill>
    <fill>
      <patternFill patternType="solid">
        <fgColor theme="8" tint="0.79998168889431442"/>
        <bgColor indexed="64"/>
      </patternFill>
    </fill>
    <fill>
      <patternFill patternType="solid">
        <fgColor theme="2" tint="-0.49998474074526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right style="thin">
        <color indexed="64"/>
      </right>
      <top/>
      <bottom style="thin">
        <color indexed="64"/>
      </bottom>
      <diagonal/>
    </border>
    <border>
      <left style="thick">
        <color rgb="FF00B0F0"/>
      </left>
      <right/>
      <top style="thick">
        <color rgb="FF00B0F0"/>
      </top>
      <bottom style="thick">
        <color rgb="FF00B0F0"/>
      </bottom>
      <diagonal/>
    </border>
    <border>
      <left/>
      <right/>
      <top style="thick">
        <color rgb="FF00B0F0"/>
      </top>
      <bottom style="thick">
        <color rgb="FF00B0F0"/>
      </bottom>
      <diagonal/>
    </border>
    <border>
      <left/>
      <right style="thick">
        <color rgb="FF00B0F0"/>
      </right>
      <top style="thick">
        <color rgb="FF00B0F0"/>
      </top>
      <bottom style="thick">
        <color rgb="FF00B0F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8">
    <xf numFmtId="0" fontId="0" fillId="0" borderId="0"/>
    <xf numFmtId="38" fontId="3" fillId="0" borderId="0" applyFont="0" applyFill="0" applyBorder="0" applyAlignment="0" applyProtection="0"/>
    <xf numFmtId="0" fontId="8" fillId="0" borderId="0">
      <alignment vertical="center"/>
    </xf>
    <xf numFmtId="0" fontId="8" fillId="0" borderId="0">
      <alignment vertical="center"/>
    </xf>
    <xf numFmtId="0" fontId="8" fillId="0" borderId="0">
      <alignment vertical="center"/>
    </xf>
    <xf numFmtId="0" fontId="2" fillId="0" borderId="0">
      <alignment vertical="center"/>
    </xf>
    <xf numFmtId="0" fontId="10" fillId="0" borderId="0"/>
    <xf numFmtId="38" fontId="10"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5" fillId="0" borderId="0"/>
    <xf numFmtId="0" fontId="42" fillId="0" borderId="0" applyNumberFormat="0" applyFill="0" applyBorder="0" applyAlignment="0" applyProtection="0"/>
    <xf numFmtId="0" fontId="1" fillId="0" borderId="0">
      <alignment vertical="center"/>
    </xf>
  </cellStyleXfs>
  <cellXfs count="408">
    <xf numFmtId="0" fontId="0" fillId="0" borderId="0" xfId="0"/>
    <xf numFmtId="176" fontId="22" fillId="3" borderId="1" xfId="6" applyNumberFormat="1" applyFont="1" applyFill="1" applyBorder="1" applyAlignment="1" applyProtection="1">
      <alignment horizontal="right" vertical="center"/>
      <protection locked="0"/>
    </xf>
    <xf numFmtId="178" fontId="22" fillId="3" borderId="1" xfId="6" applyNumberFormat="1" applyFont="1" applyFill="1" applyBorder="1" applyAlignment="1" applyProtection="1">
      <alignment horizontal="center" vertical="center" shrinkToFit="1"/>
      <protection locked="0"/>
    </xf>
    <xf numFmtId="177" fontId="22" fillId="3" borderId="1" xfId="6" applyNumberFormat="1" applyFont="1" applyFill="1" applyBorder="1" applyAlignment="1" applyProtection="1">
      <alignment vertical="center" shrinkToFit="1"/>
      <protection locked="0"/>
    </xf>
    <xf numFmtId="38" fontId="7" fillId="0" borderId="0" xfId="7" applyFont="1" applyAlignment="1" applyProtection="1">
      <alignment horizontal="right" vertical="center"/>
    </xf>
    <xf numFmtId="38" fontId="14" fillId="0" borderId="0" xfId="7" applyFont="1" applyAlignment="1" applyProtection="1">
      <alignment horizontal="right" vertical="center"/>
    </xf>
    <xf numFmtId="38" fontId="7" fillId="0" borderId="0" xfId="7" applyFont="1" applyAlignment="1" applyProtection="1">
      <alignment horizontal="left" vertical="center"/>
    </xf>
    <xf numFmtId="38" fontId="7" fillId="0" borderId="1" xfId="7" applyFont="1" applyBorder="1" applyAlignment="1" applyProtection="1">
      <alignment horizontal="right" vertical="center" shrinkToFit="1"/>
    </xf>
    <xf numFmtId="38" fontId="7" fillId="0" borderId="1" xfId="7" applyFont="1" applyBorder="1" applyAlignment="1" applyProtection="1">
      <alignment vertical="center" shrinkToFit="1"/>
    </xf>
    <xf numFmtId="0" fontId="38" fillId="6" borderId="0" xfId="5" applyFont="1" applyFill="1" applyAlignment="1">
      <alignment vertical="center" wrapText="1"/>
    </xf>
    <xf numFmtId="0" fontId="38" fillId="0" borderId="0" xfId="5" applyFont="1" applyAlignment="1">
      <alignment vertical="center" wrapText="1"/>
    </xf>
    <xf numFmtId="176" fontId="22" fillId="3" borderId="5" xfId="6" applyNumberFormat="1" applyFont="1" applyFill="1" applyBorder="1" applyAlignment="1" applyProtection="1">
      <alignment vertical="center" shrinkToFit="1"/>
      <protection locked="0"/>
    </xf>
    <xf numFmtId="0" fontId="22" fillId="3" borderId="1" xfId="6" applyFont="1" applyFill="1" applyBorder="1" applyAlignment="1" applyProtection="1">
      <alignment horizontal="center" vertical="center" wrapText="1"/>
      <protection locked="0"/>
    </xf>
    <xf numFmtId="0" fontId="44" fillId="0" borderId="0" xfId="5" applyFont="1">
      <alignment vertical="center"/>
    </xf>
    <xf numFmtId="0" fontId="2" fillId="0" borderId="0" xfId="5">
      <alignment vertical="center"/>
    </xf>
    <xf numFmtId="0" fontId="44" fillId="0" borderId="0" xfId="0" applyFont="1" applyAlignment="1">
      <alignment vertical="center"/>
    </xf>
    <xf numFmtId="0" fontId="2" fillId="0" borderId="0" xfId="5" applyAlignment="1">
      <alignment horizontal="left" vertical="top"/>
    </xf>
    <xf numFmtId="0" fontId="44" fillId="0" borderId="0" xfId="17" applyFont="1">
      <alignment vertical="center"/>
    </xf>
    <xf numFmtId="0" fontId="1" fillId="0" borderId="0" xfId="17">
      <alignment vertical="center"/>
    </xf>
    <xf numFmtId="0" fontId="46" fillId="0" borderId="0" xfId="17" applyFont="1">
      <alignment vertical="center"/>
    </xf>
    <xf numFmtId="0" fontId="55" fillId="0" borderId="0" xfId="17" applyFont="1">
      <alignment vertical="center"/>
    </xf>
    <xf numFmtId="0" fontId="3" fillId="0" borderId="0" xfId="17" applyFont="1">
      <alignment vertical="center"/>
    </xf>
    <xf numFmtId="0" fontId="56" fillId="0" borderId="0" xfId="17" applyFont="1">
      <alignment vertical="center"/>
    </xf>
    <xf numFmtId="0" fontId="1" fillId="0" borderId="0" xfId="17" applyAlignment="1">
      <alignment horizontal="left" vertical="top"/>
    </xf>
    <xf numFmtId="0" fontId="22" fillId="3" borderId="1" xfId="6" applyFont="1" applyFill="1" applyBorder="1" applyAlignment="1" applyProtection="1">
      <alignment horizontal="center" vertical="center" shrinkToFit="1"/>
      <protection locked="0"/>
    </xf>
    <xf numFmtId="38" fontId="7" fillId="3" borderId="1" xfId="7" applyFont="1" applyFill="1" applyBorder="1" applyAlignment="1" applyProtection="1">
      <alignment horizontal="left" vertical="center" shrinkToFit="1"/>
      <protection locked="0"/>
    </xf>
    <xf numFmtId="38" fontId="14" fillId="3" borderId="1" xfId="7" applyFont="1" applyFill="1" applyBorder="1" applyAlignment="1" applyProtection="1">
      <alignment horizontal="center" vertical="center" wrapText="1"/>
      <protection locked="0"/>
    </xf>
    <xf numFmtId="38" fontId="7" fillId="3" borderId="1" xfId="7" applyFont="1" applyFill="1" applyBorder="1" applyAlignment="1" applyProtection="1">
      <alignment horizontal="center" vertical="center" shrinkToFit="1"/>
      <protection locked="0"/>
    </xf>
    <xf numFmtId="38" fontId="7" fillId="3" borderId="1" xfId="7" applyFont="1" applyFill="1" applyBorder="1" applyAlignment="1" applyProtection="1">
      <alignment horizontal="right" vertical="center" shrinkToFit="1"/>
      <protection locked="0"/>
    </xf>
    <xf numFmtId="176" fontId="22" fillId="3" borderId="7" xfId="6" applyNumberFormat="1" applyFont="1" applyFill="1" applyBorder="1" applyAlignment="1" applyProtection="1">
      <alignment horizontal="center" vertical="center" shrinkToFit="1"/>
      <protection locked="0"/>
    </xf>
    <xf numFmtId="0" fontId="24" fillId="0" borderId="0" xfId="12" applyFont="1" applyProtection="1">
      <alignment vertical="center"/>
    </xf>
    <xf numFmtId="0" fontId="25" fillId="0" borderId="0" xfId="12" applyFont="1" applyAlignment="1" applyProtection="1">
      <alignment horizontal="left" vertical="center"/>
    </xf>
    <xf numFmtId="0" fontId="26" fillId="0" borderId="0" xfId="12" applyFont="1" applyProtection="1">
      <alignment vertical="center"/>
    </xf>
    <xf numFmtId="0" fontId="26" fillId="0" borderId="0" xfId="12" applyFont="1" applyAlignment="1" applyProtection="1">
      <alignment horizontal="center" vertical="center"/>
    </xf>
    <xf numFmtId="0" fontId="25" fillId="0" borderId="16" xfId="12" applyFont="1" applyBorder="1" applyAlignment="1" applyProtection="1">
      <alignment horizontal="center" vertical="center"/>
    </xf>
    <xf numFmtId="0" fontId="25" fillId="0" borderId="16" xfId="12" applyFont="1" applyBorder="1" applyAlignment="1" applyProtection="1">
      <alignment horizontal="left" vertical="center" shrinkToFit="1"/>
    </xf>
    <xf numFmtId="0" fontId="5" fillId="0" borderId="0" xfId="0" applyFont="1" applyAlignment="1" applyProtection="1">
      <alignment vertical="center"/>
    </xf>
    <xf numFmtId="0" fontId="25" fillId="0" borderId="16" xfId="12" applyFont="1" applyBorder="1" applyProtection="1">
      <alignment vertical="center"/>
    </xf>
    <xf numFmtId="0" fontId="27" fillId="0" borderId="0" xfId="12" applyFont="1" applyAlignment="1" applyProtection="1">
      <alignment horizontal="left"/>
    </xf>
    <xf numFmtId="0" fontId="25" fillId="0" borderId="19" xfId="12" applyFont="1" applyBorder="1" applyProtection="1">
      <alignment vertical="center"/>
    </xf>
    <xf numFmtId="0" fontId="25" fillId="0" borderId="0" xfId="12" applyFont="1" applyProtection="1">
      <alignment vertical="center"/>
    </xf>
    <xf numFmtId="0" fontId="25" fillId="0" borderId="20" xfId="12" applyFont="1" applyBorder="1" applyAlignment="1" applyProtection="1">
      <alignment horizontal="center" vertical="center"/>
    </xf>
    <xf numFmtId="0" fontId="29" fillId="0" borderId="20" xfId="12" applyFont="1" applyBorder="1" applyAlignment="1" applyProtection="1">
      <alignment horizontal="left" vertical="center"/>
    </xf>
    <xf numFmtId="0" fontId="27" fillId="0" borderId="0" xfId="12" applyFont="1" applyProtection="1">
      <alignment vertical="center"/>
    </xf>
    <xf numFmtId="0" fontId="27" fillId="0" borderId="0" xfId="12" applyFont="1" applyAlignment="1" applyProtection="1">
      <alignment horizontal="center" vertical="center"/>
    </xf>
    <xf numFmtId="0" fontId="24" fillId="0" borderId="0" xfId="12" applyFont="1" applyAlignment="1" applyProtection="1">
      <alignment horizontal="center" vertical="center"/>
    </xf>
    <xf numFmtId="0" fontId="27" fillId="3" borderId="20" xfId="12" applyFont="1" applyFill="1" applyBorder="1" applyAlignment="1" applyProtection="1">
      <alignment horizontal="center" vertical="center" shrinkToFit="1"/>
      <protection locked="0"/>
    </xf>
    <xf numFmtId="0" fontId="5" fillId="0" borderId="0" xfId="0" applyFont="1" applyAlignment="1" applyProtection="1">
      <alignment horizontal="center" vertical="center"/>
    </xf>
    <xf numFmtId="0" fontId="5" fillId="0" borderId="0" xfId="0" applyFont="1" applyAlignment="1" applyProtection="1">
      <alignment vertical="center" shrinkToFit="1"/>
    </xf>
    <xf numFmtId="0" fontId="29" fillId="0" borderId="0" xfId="0" applyFont="1" applyAlignment="1" applyProtection="1">
      <alignment vertical="center"/>
    </xf>
    <xf numFmtId="0" fontId="5" fillId="0" borderId="0" xfId="0" applyFont="1" applyAlignment="1" applyProtection="1">
      <alignment vertical="top"/>
    </xf>
    <xf numFmtId="0" fontId="5" fillId="0" borderId="0" xfId="0" applyFont="1" applyAlignment="1" applyProtection="1">
      <alignment vertical="top" wrapText="1"/>
    </xf>
    <xf numFmtId="0" fontId="5" fillId="0" borderId="0" xfId="0" applyFont="1" applyAlignment="1" applyProtection="1">
      <alignment horizontal="center" vertical="top" wrapText="1"/>
    </xf>
    <xf numFmtId="38" fontId="6" fillId="0" borderId="0" xfId="1" applyFont="1" applyBorder="1" applyAlignment="1" applyProtection="1">
      <alignment vertical="center"/>
    </xf>
    <xf numFmtId="0" fontId="7" fillId="0" borderId="9" xfId="0" applyFont="1" applyBorder="1" applyAlignment="1" applyProtection="1">
      <alignment vertical="center"/>
    </xf>
    <xf numFmtId="0" fontId="5" fillId="0" borderId="9" xfId="0" applyFont="1" applyBorder="1" applyAlignment="1" applyProtection="1">
      <alignment vertical="center"/>
    </xf>
    <xf numFmtId="0" fontId="5" fillId="0" borderId="9" xfId="0" applyFont="1" applyBorder="1" applyAlignment="1" applyProtection="1">
      <alignment horizontal="center" vertical="center"/>
    </xf>
    <xf numFmtId="0" fontId="9" fillId="0" borderId="0" xfId="6" applyFont="1" applyAlignment="1" applyProtection="1">
      <alignment vertical="center"/>
    </xf>
    <xf numFmtId="0" fontId="7" fillId="0" borderId="0" xfId="6" applyFont="1" applyAlignment="1" applyProtection="1">
      <alignment vertical="center"/>
    </xf>
    <xf numFmtId="0" fontId="14" fillId="0" borderId="0" xfId="6" applyFont="1" applyAlignment="1" applyProtection="1">
      <alignment horizontal="center" vertical="center"/>
    </xf>
    <xf numFmtId="0" fontId="7" fillId="0" borderId="1" xfId="6" applyFont="1" applyBorder="1" applyAlignment="1" applyProtection="1">
      <alignment horizontal="center" vertical="center"/>
    </xf>
    <xf numFmtId="0" fontId="9" fillId="0" borderId="0" xfId="6" applyFont="1" applyAlignment="1" applyProtection="1">
      <alignment horizontal="center" vertical="center"/>
    </xf>
    <xf numFmtId="0" fontId="19" fillId="0" borderId="0" xfId="6" applyFont="1" applyAlignment="1" applyProtection="1">
      <alignment vertical="center"/>
    </xf>
    <xf numFmtId="0" fontId="20" fillId="0" borderId="0" xfId="6" applyFont="1" applyAlignment="1" applyProtection="1">
      <alignment vertical="center"/>
    </xf>
    <xf numFmtId="0" fontId="7" fillId="0" borderId="0" xfId="6" applyFont="1" applyAlignment="1" applyProtection="1">
      <alignment horizontal="right" vertical="center"/>
    </xf>
    <xf numFmtId="0" fontId="7" fillId="0" borderId="0" xfId="6" applyFont="1" applyAlignment="1" applyProtection="1">
      <alignment horizontal="center" vertical="center"/>
    </xf>
    <xf numFmtId="0" fontId="7" fillId="0" borderId="10" xfId="6" applyFont="1" applyBorder="1" applyAlignment="1" applyProtection="1">
      <alignment horizontal="center" vertical="center"/>
    </xf>
    <xf numFmtId="0" fontId="7" fillId="0" borderId="10" xfId="6" applyFont="1" applyBorder="1" applyAlignment="1" applyProtection="1">
      <alignment horizontal="center" vertical="center" wrapText="1"/>
    </xf>
    <xf numFmtId="0" fontId="7" fillId="0" borderId="11" xfId="6" applyFont="1" applyBorder="1" applyAlignment="1" applyProtection="1">
      <alignment horizontal="center" vertical="center"/>
    </xf>
    <xf numFmtId="0" fontId="7" fillId="0" borderId="11" xfId="6" applyFont="1" applyBorder="1" applyAlignment="1" applyProtection="1">
      <alignment horizontal="center" vertical="center" wrapText="1"/>
    </xf>
    <xf numFmtId="0" fontId="7" fillId="0" borderId="11" xfId="6" applyFont="1" applyBorder="1" applyAlignment="1" applyProtection="1">
      <alignment horizontal="center" vertical="center" shrinkToFit="1"/>
    </xf>
    <xf numFmtId="0" fontId="14" fillId="0" borderId="11" xfId="6" applyFont="1" applyBorder="1" applyAlignment="1" applyProtection="1">
      <alignment horizontal="center" vertical="center" wrapText="1"/>
    </xf>
    <xf numFmtId="0" fontId="7" fillId="0" borderId="1" xfId="6" applyFont="1" applyBorder="1" applyAlignment="1" applyProtection="1">
      <alignment horizontal="center" vertical="center" shrinkToFit="1"/>
    </xf>
    <xf numFmtId="0" fontId="15" fillId="0" borderId="0" xfId="6" applyFont="1" applyAlignment="1" applyProtection="1">
      <alignment vertical="center"/>
    </xf>
    <xf numFmtId="38" fontId="7" fillId="0" borderId="0" xfId="7" applyFont="1" applyAlignment="1" applyProtection="1">
      <alignment vertical="center"/>
    </xf>
    <xf numFmtId="38" fontId="7" fillId="0" borderId="1" xfId="6" applyNumberFormat="1" applyFont="1" applyBorder="1" applyAlignment="1" applyProtection="1">
      <alignment vertical="center" shrinkToFit="1"/>
    </xf>
    <xf numFmtId="38" fontId="7" fillId="0" borderId="0" xfId="6" applyNumberFormat="1" applyFont="1" applyAlignment="1" applyProtection="1">
      <alignment vertical="center"/>
    </xf>
    <xf numFmtId="0" fontId="20" fillId="0" borderId="2" xfId="6" applyFont="1" applyBorder="1" applyAlignment="1" applyProtection="1">
      <alignment horizontal="left" vertical="center"/>
    </xf>
    <xf numFmtId="0" fontId="20" fillId="0" borderId="0" xfId="6" applyFont="1" applyAlignment="1" applyProtection="1">
      <alignment horizontal="left" vertical="center"/>
    </xf>
    <xf numFmtId="38" fontId="14" fillId="0" borderId="0" xfId="6" applyNumberFormat="1" applyFont="1" applyAlignment="1" applyProtection="1">
      <alignment vertical="center"/>
    </xf>
    <xf numFmtId="0" fontId="19" fillId="0" borderId="9" xfId="6" applyFont="1" applyBorder="1" applyAlignment="1" applyProtection="1">
      <alignment vertical="center"/>
    </xf>
    <xf numFmtId="0" fontId="20" fillId="0" borderId="9" xfId="6" applyFont="1" applyBorder="1" applyAlignment="1" applyProtection="1">
      <alignment vertical="center"/>
    </xf>
    <xf numFmtId="0" fontId="7" fillId="0" borderId="2" xfId="6" applyFont="1" applyBorder="1" applyAlignment="1" applyProtection="1">
      <alignment vertical="center"/>
    </xf>
    <xf numFmtId="0" fontId="7" fillId="0" borderId="0" xfId="6" applyFont="1" applyAlignment="1" applyProtection="1">
      <alignment horizontal="center" vertical="center" shrinkToFit="1"/>
    </xf>
    <xf numFmtId="0" fontId="7" fillId="0" borderId="0" xfId="6" applyFont="1" applyAlignment="1" applyProtection="1">
      <alignment vertical="center" shrinkToFit="1"/>
    </xf>
    <xf numFmtId="0" fontId="16" fillId="0" borderId="0" xfId="6" applyFont="1" applyAlignment="1" applyProtection="1">
      <alignment vertical="center" wrapText="1"/>
    </xf>
    <xf numFmtId="0" fontId="16" fillId="0" borderId="0" xfId="6" applyFont="1" applyAlignment="1" applyProtection="1">
      <alignment vertical="center"/>
    </xf>
    <xf numFmtId="0" fontId="17" fillId="0" borderId="0" xfId="6" applyFont="1" applyAlignment="1" applyProtection="1">
      <alignment vertical="center"/>
    </xf>
    <xf numFmtId="0" fontId="21" fillId="0" borderId="0" xfId="6" applyFont="1" applyAlignment="1" applyProtection="1">
      <alignment horizontal="center" vertical="center" wrapText="1"/>
    </xf>
    <xf numFmtId="0" fontId="13" fillId="0" borderId="0" xfId="6" applyFont="1" applyAlignment="1" applyProtection="1">
      <alignment vertical="center"/>
    </xf>
    <xf numFmtId="0" fontId="12" fillId="0" borderId="0" xfId="6" applyFont="1" applyAlignment="1" applyProtection="1">
      <alignment vertical="center"/>
    </xf>
    <xf numFmtId="0" fontId="17" fillId="0" borderId="0" xfId="6" applyFont="1" applyAlignment="1" applyProtection="1">
      <alignment horizontal="center" vertical="center"/>
    </xf>
    <xf numFmtId="0" fontId="17" fillId="0" borderId="0" xfId="6" applyFont="1" applyAlignment="1" applyProtection="1">
      <alignment horizontal="left" vertical="center"/>
    </xf>
    <xf numFmtId="0" fontId="17" fillId="0" borderId="0" xfId="6" applyFont="1" applyProtection="1"/>
    <xf numFmtId="0" fontId="17" fillId="0" borderId="0" xfId="6" applyFont="1" applyAlignment="1" applyProtection="1">
      <alignment horizontal="center" vertical="center" wrapText="1"/>
    </xf>
    <xf numFmtId="0" fontId="17" fillId="0" borderId="0" xfId="6" applyFont="1" applyAlignment="1" applyProtection="1">
      <alignment horizontal="left" vertical="top" wrapText="1"/>
    </xf>
    <xf numFmtId="0" fontId="17" fillId="0" borderId="0" xfId="6" applyFont="1" applyAlignment="1" applyProtection="1">
      <alignment horizontal="left" vertical="top"/>
    </xf>
    <xf numFmtId="176" fontId="17" fillId="0" borderId="0" xfId="6" applyNumberFormat="1" applyFont="1" applyAlignment="1" applyProtection="1">
      <alignment horizontal="left" vertical="center"/>
    </xf>
    <xf numFmtId="176" fontId="22" fillId="6" borderId="1" xfId="6" applyNumberFormat="1" applyFont="1" applyFill="1" applyBorder="1" applyAlignment="1" applyProtection="1">
      <alignment horizontal="center" vertical="center"/>
    </xf>
    <xf numFmtId="176" fontId="22" fillId="0" borderId="1" xfId="6" applyNumberFormat="1" applyFont="1" applyBorder="1" applyAlignment="1" applyProtection="1">
      <alignment horizontal="right" vertical="center" indent="1"/>
    </xf>
    <xf numFmtId="176" fontId="22" fillId="6" borderId="6" xfId="6" applyNumberFormat="1" applyFont="1" applyFill="1" applyBorder="1" applyAlignment="1" applyProtection="1">
      <alignment horizontal="left" vertical="center"/>
    </xf>
    <xf numFmtId="176" fontId="22" fillId="6" borderId="7" xfId="6" applyNumberFormat="1" applyFont="1" applyFill="1" applyBorder="1" applyAlignment="1" applyProtection="1">
      <alignment horizontal="left" vertical="center"/>
    </xf>
    <xf numFmtId="0" fontId="17" fillId="0" borderId="0" xfId="6" applyFont="1" applyAlignment="1" applyProtection="1">
      <alignment horizontal="center" vertical="center" wrapText="1" shrinkToFit="1"/>
    </xf>
    <xf numFmtId="176" fontId="17" fillId="0" borderId="0" xfId="6" applyNumberFormat="1" applyFont="1" applyAlignment="1" applyProtection="1">
      <alignment vertical="center"/>
    </xf>
    <xf numFmtId="178" fontId="22" fillId="6" borderId="0" xfId="6" applyNumberFormat="1" applyFont="1" applyFill="1" applyAlignment="1" applyProtection="1">
      <alignment horizontal="center" vertical="center" wrapText="1" shrinkToFit="1"/>
    </xf>
    <xf numFmtId="177" fontId="22" fillId="6" borderId="0" xfId="6" applyNumberFormat="1" applyFont="1" applyFill="1" applyAlignment="1" applyProtection="1">
      <alignment vertical="center" wrapText="1" shrinkToFit="1"/>
    </xf>
    <xf numFmtId="0" fontId="17" fillId="6" borderId="0" xfId="6" applyFont="1" applyFill="1" applyAlignment="1" applyProtection="1">
      <alignment vertical="center"/>
    </xf>
    <xf numFmtId="0" fontId="17" fillId="6" borderId="0" xfId="6" applyFont="1" applyFill="1" applyAlignment="1" applyProtection="1">
      <alignment horizontal="center" vertical="center"/>
    </xf>
    <xf numFmtId="176" fontId="17" fillId="6" borderId="0" xfId="6" applyNumberFormat="1" applyFont="1" applyFill="1" applyAlignment="1" applyProtection="1">
      <alignment vertical="center" wrapText="1" shrinkToFit="1"/>
    </xf>
    <xf numFmtId="176" fontId="17" fillId="0" borderId="0" xfId="6" applyNumberFormat="1" applyFont="1" applyAlignment="1" applyProtection="1">
      <alignment vertical="center" wrapText="1" shrinkToFit="1"/>
    </xf>
    <xf numFmtId="177" fontId="17" fillId="0" borderId="0" xfId="6" applyNumberFormat="1" applyFont="1" applyAlignment="1" applyProtection="1">
      <alignment vertical="center"/>
    </xf>
    <xf numFmtId="0" fontId="13" fillId="0" borderId="0" xfId="6" applyFont="1" applyAlignment="1" applyProtection="1">
      <alignment horizontal="left" vertical="center"/>
    </xf>
    <xf numFmtId="0" fontId="17" fillId="0" borderId="0" xfId="6" applyFont="1" applyAlignment="1" applyProtection="1">
      <alignment horizontal="left" vertical="center" wrapText="1"/>
    </xf>
    <xf numFmtId="0" fontId="31" fillId="0" borderId="0" xfId="6" applyFont="1" applyAlignment="1" applyProtection="1">
      <alignment vertical="center"/>
    </xf>
    <xf numFmtId="0" fontId="32" fillId="0" borderId="0" xfId="6" applyFont="1" applyAlignment="1" applyProtection="1">
      <alignment vertical="center"/>
    </xf>
    <xf numFmtId="0" fontId="33" fillId="0" borderId="0" xfId="6" applyFont="1" applyAlignment="1" applyProtection="1">
      <alignment vertical="center"/>
    </xf>
    <xf numFmtId="0" fontId="17" fillId="0" borderId="0" xfId="6" applyFont="1" applyAlignment="1" applyProtection="1">
      <alignment vertical="center" wrapText="1"/>
    </xf>
    <xf numFmtId="177" fontId="22" fillId="6" borderId="0" xfId="6" applyNumberFormat="1" applyFont="1" applyFill="1" applyAlignment="1" applyProtection="1">
      <alignment vertical="center" shrinkToFit="1"/>
    </xf>
    <xf numFmtId="0" fontId="22" fillId="6" borderId="5" xfId="6" applyFont="1" applyFill="1" applyBorder="1" applyAlignment="1" applyProtection="1">
      <alignment horizontal="center" vertical="center" wrapText="1"/>
    </xf>
    <xf numFmtId="0" fontId="22" fillId="6" borderId="0" xfId="6" applyFont="1" applyFill="1" applyAlignment="1" applyProtection="1">
      <alignment vertical="top" wrapText="1"/>
    </xf>
    <xf numFmtId="176" fontId="22" fillId="0" borderId="7" xfId="6" applyNumberFormat="1" applyFont="1" applyBorder="1" applyAlignment="1" applyProtection="1">
      <alignment horizontal="center" vertical="center" shrinkToFit="1"/>
    </xf>
    <xf numFmtId="0" fontId="12" fillId="0" borderId="0" xfId="6" applyFont="1" applyAlignment="1" applyProtection="1">
      <alignment horizontal="left" vertical="center" wrapText="1"/>
    </xf>
    <xf numFmtId="0" fontId="12" fillId="0" borderId="0" xfId="6" applyFont="1" applyAlignment="1" applyProtection="1">
      <alignment horizontal="left" vertical="center"/>
    </xf>
    <xf numFmtId="0" fontId="22" fillId="0" borderId="0" xfId="6" applyFont="1" applyAlignment="1" applyProtection="1">
      <alignment horizontal="left" vertical="top" wrapText="1"/>
    </xf>
    <xf numFmtId="0" fontId="41" fillId="0" borderId="0" xfId="5" applyFont="1" applyProtection="1">
      <alignment vertical="center"/>
    </xf>
    <xf numFmtId="0" fontId="41" fillId="0" borderId="0" xfId="5" applyFont="1" applyAlignment="1" applyProtection="1">
      <alignment horizontal="center" vertical="center"/>
    </xf>
    <xf numFmtId="0" fontId="41" fillId="0" borderId="24" xfId="5" applyFont="1" applyBorder="1" applyAlignment="1" applyProtection="1">
      <alignment horizontal="right" vertical="center" wrapText="1"/>
    </xf>
    <xf numFmtId="0" fontId="41" fillId="0" borderId="24" xfId="5" applyFont="1" applyBorder="1" applyAlignment="1" applyProtection="1">
      <alignment vertical="center" wrapText="1"/>
    </xf>
    <xf numFmtId="0" fontId="41" fillId="0" borderId="1" xfId="5" applyFont="1" applyBorder="1" applyAlignment="1" applyProtection="1">
      <alignment vertical="center" wrapText="1"/>
    </xf>
    <xf numFmtId="0" fontId="41" fillId="0" borderId="0" xfId="5" applyFont="1" applyAlignment="1" applyProtection="1">
      <alignment horizontal="right" vertical="center"/>
    </xf>
    <xf numFmtId="0" fontId="41" fillId="0" borderId="0" xfId="5" applyFont="1" applyAlignment="1" applyProtection="1">
      <alignment horizontal="left" vertical="center" wrapText="1"/>
    </xf>
    <xf numFmtId="0" fontId="5" fillId="0" borderId="0" xfId="6" applyFont="1" applyAlignment="1" applyProtection="1">
      <alignment vertical="center"/>
    </xf>
    <xf numFmtId="0" fontId="22" fillId="0" borderId="0" xfId="6" applyFont="1" applyAlignment="1" applyProtection="1">
      <alignment horizontal="left" vertical="center"/>
    </xf>
    <xf numFmtId="0" fontId="22" fillId="0" borderId="0" xfId="6" applyFont="1" applyAlignment="1" applyProtection="1">
      <alignment vertical="center"/>
    </xf>
    <xf numFmtId="0" fontId="41" fillId="0" borderId="0" xfId="5" applyFont="1" applyAlignment="1" applyProtection="1">
      <alignment vertical="center" wrapText="1"/>
    </xf>
    <xf numFmtId="0" fontId="41" fillId="0" borderId="0" xfId="5" applyFont="1" applyAlignment="1" applyProtection="1">
      <alignment horizontal="center" vertical="center" wrapText="1"/>
    </xf>
    <xf numFmtId="0" fontId="41" fillId="0" borderId="2" xfId="5" applyFont="1" applyBorder="1" applyProtection="1">
      <alignment vertical="center"/>
    </xf>
    <xf numFmtId="0" fontId="41" fillId="0" borderId="0" xfId="5" applyFont="1" applyAlignment="1" applyProtection="1">
      <alignment horizontal="right" vertical="center" wrapText="1"/>
    </xf>
    <xf numFmtId="0" fontId="41" fillId="0" borderId="9" xfId="5" applyFont="1" applyBorder="1" applyProtection="1">
      <alignment vertical="center"/>
    </xf>
    <xf numFmtId="0" fontId="41" fillId="0" borderId="5" xfId="5" applyFont="1" applyBorder="1" applyAlignment="1" applyProtection="1">
      <alignment vertical="center" wrapText="1"/>
    </xf>
    <xf numFmtId="0" fontId="41" fillId="0" borderId="0" xfId="5" applyFont="1" applyAlignment="1" applyProtection="1">
      <alignment horizontal="left" vertical="center"/>
    </xf>
    <xf numFmtId="0" fontId="17" fillId="2" borderId="0" xfId="6" applyFont="1" applyFill="1" applyAlignment="1" applyProtection="1">
      <alignment horizontal="left" vertical="center"/>
    </xf>
    <xf numFmtId="0" fontId="22" fillId="0" borderId="0" xfId="6" applyFont="1" applyAlignment="1" applyProtection="1">
      <alignment vertical="center" wrapText="1"/>
    </xf>
    <xf numFmtId="0" fontId="1" fillId="0" borderId="0" xfId="17" applyProtection="1">
      <alignment vertical="center"/>
    </xf>
    <xf numFmtId="0" fontId="55" fillId="0" borderId="0" xfId="17" applyFont="1" applyProtection="1">
      <alignment vertical="center"/>
    </xf>
    <xf numFmtId="0" fontId="44" fillId="0" borderId="0" xfId="17" applyFont="1" applyProtection="1">
      <alignment vertical="center"/>
    </xf>
    <xf numFmtId="0" fontId="41" fillId="3" borderId="5" xfId="5" applyFont="1" applyFill="1" applyBorder="1" applyAlignment="1" applyProtection="1">
      <alignment horizontal="center" vertical="center" wrapText="1"/>
      <protection locked="0"/>
    </xf>
    <xf numFmtId="0" fontId="41" fillId="3" borderId="1" xfId="5" applyFont="1" applyFill="1" applyBorder="1" applyAlignment="1" applyProtection="1">
      <alignment horizontal="center" vertical="center" wrapText="1"/>
      <protection locked="0"/>
    </xf>
    <xf numFmtId="0" fontId="36" fillId="7" borderId="0" xfId="15" applyFont="1" applyFill="1" applyAlignment="1" applyProtection="1">
      <alignment vertical="center"/>
    </xf>
    <xf numFmtId="0" fontId="37" fillId="0" borderId="0" xfId="15" applyFont="1" applyAlignment="1" applyProtection="1">
      <alignment vertical="center"/>
    </xf>
    <xf numFmtId="0" fontId="47" fillId="0" borderId="0" xfId="17" applyFont="1" applyProtection="1">
      <alignment vertical="center"/>
    </xf>
    <xf numFmtId="0" fontId="48" fillId="0" borderId="0" xfId="17" applyFont="1" applyProtection="1">
      <alignment vertical="center"/>
    </xf>
    <xf numFmtId="0" fontId="49" fillId="0" borderId="0" xfId="17" applyFont="1" applyProtection="1">
      <alignment vertical="center"/>
    </xf>
    <xf numFmtId="0" fontId="50" fillId="0" borderId="0" xfId="17" applyFont="1" applyProtection="1">
      <alignment vertical="center"/>
    </xf>
    <xf numFmtId="180" fontId="36" fillId="8" borderId="0" xfId="15" applyNumberFormat="1" applyFont="1" applyFill="1" applyAlignment="1" applyProtection="1">
      <alignment horizontal="right" vertical="center"/>
    </xf>
    <xf numFmtId="0" fontId="36" fillId="9" borderId="0" xfId="15" applyFont="1" applyFill="1" applyAlignment="1" applyProtection="1">
      <alignment vertical="center"/>
    </xf>
    <xf numFmtId="0" fontId="51" fillId="0" borderId="0" xfId="17" applyFont="1" applyAlignment="1" applyProtection="1"/>
    <xf numFmtId="0" fontId="52" fillId="7" borderId="1" xfId="17" applyFont="1" applyFill="1" applyBorder="1" applyAlignment="1" applyProtection="1">
      <alignment horizontal="center" vertical="center"/>
    </xf>
    <xf numFmtId="0" fontId="52" fillId="0" borderId="0" xfId="17" applyFont="1" applyProtection="1">
      <alignment vertical="center"/>
    </xf>
    <xf numFmtId="0" fontId="53" fillId="10" borderId="6" xfId="17" applyFont="1" applyFill="1" applyBorder="1" applyAlignment="1" applyProtection="1">
      <alignment horizontal="left" vertical="center"/>
    </xf>
    <xf numFmtId="0" fontId="53" fillId="10" borderId="7" xfId="17" applyFont="1" applyFill="1" applyBorder="1" applyAlignment="1" applyProtection="1">
      <alignment horizontal="left" vertical="center"/>
    </xf>
    <xf numFmtId="0" fontId="50" fillId="0" borderId="9" xfId="17" applyFont="1" applyBorder="1" applyProtection="1">
      <alignment vertical="center"/>
    </xf>
    <xf numFmtId="0" fontId="50" fillId="0" borderId="1" xfId="17" quotePrefix="1" applyFont="1" applyBorder="1" applyProtection="1">
      <alignment vertical="center"/>
    </xf>
    <xf numFmtId="0" fontId="38" fillId="0" borderId="1" xfId="17" applyFont="1" applyBorder="1" applyProtection="1">
      <alignment vertical="center"/>
    </xf>
    <xf numFmtId="0" fontId="50" fillId="0" borderId="1" xfId="17" applyFont="1" applyBorder="1" applyProtection="1">
      <alignment vertical="center"/>
    </xf>
    <xf numFmtId="0" fontId="50" fillId="0" borderId="2" xfId="17" applyFont="1" applyBorder="1" applyProtection="1">
      <alignment vertical="center"/>
    </xf>
    <xf numFmtId="0" fontId="38" fillId="0" borderId="0" xfId="17" applyFont="1" applyProtection="1">
      <alignment vertical="center"/>
    </xf>
    <xf numFmtId="0" fontId="38" fillId="0" borderId="9" xfId="17" applyFont="1" applyBorder="1" applyProtection="1">
      <alignment vertical="center"/>
    </xf>
    <xf numFmtId="0" fontId="38" fillId="0" borderId="24" xfId="17" applyFont="1" applyBorder="1" applyAlignment="1" applyProtection="1">
      <alignment horizontal="right" vertical="center" wrapText="1"/>
    </xf>
    <xf numFmtId="0" fontId="38" fillId="7" borderId="5" xfId="17" applyFont="1" applyFill="1" applyBorder="1" applyAlignment="1" applyProtection="1">
      <alignment horizontal="center" vertical="center" wrapText="1"/>
    </xf>
    <xf numFmtId="0" fontId="38" fillId="6" borderId="5" xfId="17" applyFont="1" applyFill="1" applyBorder="1" applyAlignment="1" applyProtection="1">
      <alignment vertical="center" wrapText="1"/>
    </xf>
    <xf numFmtId="0" fontId="38" fillId="0" borderId="1" xfId="17" applyFont="1" applyBorder="1" applyAlignment="1" applyProtection="1">
      <alignment vertical="center" wrapText="1"/>
    </xf>
    <xf numFmtId="0" fontId="38" fillId="0" borderId="24" xfId="17" applyFont="1" applyBorder="1" applyAlignment="1" applyProtection="1">
      <alignment vertical="center" wrapText="1"/>
    </xf>
    <xf numFmtId="0" fontId="38" fillId="0" borderId="0" xfId="17" applyFont="1" applyAlignment="1" applyProtection="1">
      <alignment horizontal="center" vertical="center"/>
    </xf>
    <xf numFmtId="0" fontId="38" fillId="0" borderId="5" xfId="17" applyFont="1" applyBorder="1" applyAlignment="1" applyProtection="1">
      <alignment vertical="center" wrapText="1"/>
    </xf>
    <xf numFmtId="0" fontId="38" fillId="0" borderId="0" xfId="17" applyFont="1" applyAlignment="1" applyProtection="1">
      <alignment horizontal="left" vertical="center"/>
    </xf>
    <xf numFmtId="0" fontId="38" fillId="0" borderId="5" xfId="17" applyFont="1" applyBorder="1" applyProtection="1">
      <alignment vertical="center"/>
    </xf>
    <xf numFmtId="181" fontId="38" fillId="7" borderId="5" xfId="5" applyNumberFormat="1" applyFont="1" applyFill="1" applyBorder="1" applyAlignment="1" applyProtection="1">
      <alignment horizontal="center" vertical="center" wrapText="1"/>
    </xf>
    <xf numFmtId="0" fontId="50" fillId="0" borderId="24" xfId="17" applyFont="1" applyBorder="1" applyAlignment="1" applyProtection="1">
      <alignment vertical="center" wrapText="1"/>
    </xf>
    <xf numFmtId="0" fontId="50" fillId="0" borderId="0" xfId="17" applyFont="1" applyAlignment="1" applyProtection="1">
      <alignment vertical="center" wrapText="1"/>
    </xf>
    <xf numFmtId="0" fontId="50" fillId="0" borderId="1" xfId="17" applyFont="1" applyBorder="1" applyAlignment="1" applyProtection="1">
      <alignment vertical="center" wrapText="1"/>
    </xf>
    <xf numFmtId="0" fontId="54" fillId="0" borderId="0" xfId="17" applyFont="1" applyAlignment="1" applyProtection="1">
      <alignment horizontal="center" vertical="center"/>
    </xf>
    <xf numFmtId="0" fontId="50" fillId="0" borderId="24" xfId="17" applyFont="1" applyBorder="1" applyAlignment="1" applyProtection="1">
      <alignment horizontal="right" vertical="center" wrapText="1"/>
    </xf>
    <xf numFmtId="0" fontId="50" fillId="0" borderId="0" xfId="17" applyFont="1" applyAlignment="1" applyProtection="1">
      <alignment horizontal="left" vertical="center"/>
    </xf>
    <xf numFmtId="0" fontId="50" fillId="0" borderId="0" xfId="17" applyFont="1" applyAlignment="1" applyProtection="1">
      <alignment horizontal="right" vertical="center" wrapText="1"/>
    </xf>
    <xf numFmtId="0" fontId="50" fillId="2" borderId="0" xfId="17" applyFont="1" applyFill="1" applyProtection="1">
      <alignment vertical="center"/>
    </xf>
    <xf numFmtId="0" fontId="5" fillId="0" borderId="0" xfId="0" applyFont="1" applyAlignment="1">
      <alignment vertical="center"/>
    </xf>
    <xf numFmtId="0" fontId="27" fillId="0" borderId="0" xfId="12" applyFont="1">
      <alignment vertical="center"/>
    </xf>
    <xf numFmtId="0" fontId="34" fillId="0" borderId="0" xfId="12" applyFont="1">
      <alignment vertical="center"/>
    </xf>
    <xf numFmtId="0" fontId="24" fillId="0" borderId="0" xfId="12" applyFont="1">
      <alignment vertical="center"/>
    </xf>
    <xf numFmtId="0" fontId="25" fillId="0" borderId="20" xfId="12" applyFont="1" applyBorder="1" applyAlignment="1">
      <alignment horizontal="center" vertical="center"/>
    </xf>
    <xf numFmtId="0" fontId="29" fillId="0" borderId="20" xfId="12" applyFont="1" applyBorder="1" applyAlignment="1">
      <alignment horizontal="left" vertical="center"/>
    </xf>
    <xf numFmtId="0" fontId="25" fillId="0" borderId="0" xfId="12" applyFont="1">
      <alignment vertical="center"/>
    </xf>
    <xf numFmtId="0" fontId="25" fillId="0" borderId="0" xfId="12" applyFont="1" applyAlignment="1">
      <alignment vertical="center" wrapText="1"/>
    </xf>
    <xf numFmtId="0" fontId="29" fillId="0" borderId="0" xfId="12" applyFont="1" applyAlignment="1">
      <alignment horizontal="left" vertical="center"/>
    </xf>
    <xf numFmtId="0" fontId="57" fillId="0" borderId="0" xfId="16" applyFont="1" applyBorder="1" applyAlignment="1" applyProtection="1">
      <alignment vertical="center"/>
    </xf>
    <xf numFmtId="0" fontId="58" fillId="0" borderId="0" xfId="17" applyFont="1" applyProtection="1">
      <alignment vertical="center"/>
    </xf>
    <xf numFmtId="0" fontId="25" fillId="0" borderId="16" xfId="12" applyFont="1" applyBorder="1" applyAlignment="1">
      <alignment vertical="center" wrapText="1"/>
    </xf>
    <xf numFmtId="0" fontId="25" fillId="0" borderId="17" xfId="12" applyFont="1" applyBorder="1" applyAlignment="1">
      <alignment vertical="center" wrapText="1"/>
    </xf>
    <xf numFmtId="0" fontId="25" fillId="0" borderId="18" xfId="12" applyFont="1" applyBorder="1" applyAlignment="1">
      <alignment vertical="center" wrapText="1"/>
    </xf>
    <xf numFmtId="0" fontId="25" fillId="0" borderId="16" xfId="12" applyFont="1" applyBorder="1" applyAlignment="1" applyProtection="1">
      <alignment vertical="center" wrapText="1"/>
    </xf>
    <xf numFmtId="0" fontId="25" fillId="0" borderId="17" xfId="12" applyFont="1" applyBorder="1" applyAlignment="1" applyProtection="1">
      <alignment vertical="center" wrapText="1"/>
    </xf>
    <xf numFmtId="0" fontId="25" fillId="0" borderId="18" xfId="12" applyFont="1" applyBorder="1" applyAlignment="1" applyProtection="1">
      <alignment vertical="center" wrapText="1"/>
    </xf>
    <xf numFmtId="0" fontId="23" fillId="0" borderId="0" xfId="12" applyFont="1" applyAlignment="1" applyProtection="1">
      <alignment horizontal="center" vertical="center" wrapText="1"/>
    </xf>
    <xf numFmtId="0" fontId="23" fillId="0" borderId="0" xfId="12" applyFont="1" applyAlignment="1" applyProtection="1">
      <alignment horizontal="center" vertical="center"/>
    </xf>
    <xf numFmtId="0" fontId="25" fillId="3" borderId="17" xfId="12" applyFont="1" applyFill="1" applyBorder="1" applyAlignment="1" applyProtection="1">
      <alignment horizontal="left" vertical="center"/>
      <protection locked="0"/>
    </xf>
    <xf numFmtId="0" fontId="25" fillId="3" borderId="18" xfId="12" applyFont="1" applyFill="1" applyBorder="1" applyAlignment="1" applyProtection="1">
      <alignment horizontal="left" vertical="center"/>
      <protection locked="0"/>
    </xf>
    <xf numFmtId="0" fontId="25" fillId="3" borderId="17" xfId="12" applyFont="1" applyFill="1" applyBorder="1" applyAlignment="1" applyProtection="1">
      <alignment horizontal="left" vertical="center" shrinkToFit="1"/>
      <protection locked="0"/>
    </xf>
    <xf numFmtId="0" fontId="25" fillId="3" borderId="18" xfId="12" applyFont="1" applyFill="1" applyBorder="1" applyAlignment="1" applyProtection="1">
      <alignment horizontal="left" vertical="center" shrinkToFit="1"/>
      <protection locked="0"/>
    </xf>
    <xf numFmtId="0" fontId="28" fillId="5" borderId="20" xfId="12" applyFont="1" applyFill="1" applyBorder="1" applyAlignment="1" applyProtection="1">
      <alignment horizontal="center" vertical="center"/>
    </xf>
    <xf numFmtId="0" fontId="24" fillId="5" borderId="20" xfId="12" applyFont="1" applyFill="1" applyBorder="1" applyAlignment="1" applyProtection="1">
      <alignment horizontal="center" vertical="center" wrapText="1" shrinkToFit="1"/>
    </xf>
    <xf numFmtId="0" fontId="24" fillId="5" borderId="20" xfId="12" applyFont="1" applyFill="1" applyBorder="1" applyAlignment="1" applyProtection="1">
      <alignment horizontal="center" vertical="center" shrinkToFit="1"/>
    </xf>
    <xf numFmtId="0" fontId="25" fillId="0" borderId="21" xfId="12" applyFont="1" applyBorder="1" applyAlignment="1" applyProtection="1">
      <alignment horizontal="center" vertical="center"/>
    </xf>
    <xf numFmtId="0" fontId="25" fillId="0" borderId="22" xfId="12" applyFont="1" applyBorder="1" applyAlignment="1" applyProtection="1">
      <alignment horizontal="center" vertical="center"/>
    </xf>
    <xf numFmtId="0" fontId="25" fillId="0" borderId="16" xfId="12" applyFont="1" applyBorder="1" applyProtection="1">
      <alignment vertical="center"/>
    </xf>
    <xf numFmtId="0" fontId="25" fillId="0" borderId="17" xfId="12" applyFont="1" applyBorder="1" applyProtection="1">
      <alignment vertical="center"/>
    </xf>
    <xf numFmtId="0" fontId="25" fillId="0" borderId="18" xfId="12" applyFont="1" applyBorder="1" applyProtection="1">
      <alignment vertical="center"/>
    </xf>
    <xf numFmtId="0" fontId="25" fillId="0" borderId="20" xfId="12" applyFont="1" applyBorder="1" applyAlignment="1" applyProtection="1">
      <alignment horizontal="left" vertical="center" wrapText="1"/>
    </xf>
    <xf numFmtId="0" fontId="5" fillId="3" borderId="0" xfId="0" applyFont="1" applyFill="1" applyAlignment="1" applyProtection="1">
      <alignment horizontal="left" vertical="center" shrinkToFit="1"/>
      <protection locked="0"/>
    </xf>
    <xf numFmtId="0" fontId="5" fillId="0" borderId="0" xfId="0" applyFont="1" applyAlignment="1" applyProtection="1">
      <alignment horizontal="right" vertical="center"/>
    </xf>
    <xf numFmtId="0" fontId="5" fillId="3" borderId="0" xfId="0" applyFont="1" applyFill="1" applyAlignment="1" applyProtection="1">
      <alignment horizontal="distributed" vertical="center"/>
      <protection locked="0"/>
    </xf>
    <xf numFmtId="0" fontId="5" fillId="0" borderId="0" xfId="0" applyFont="1" applyAlignment="1" applyProtection="1">
      <alignment horizontal="center" vertical="center"/>
    </xf>
    <xf numFmtId="0" fontId="5" fillId="0" borderId="1" xfId="0" applyFont="1" applyBorder="1" applyAlignment="1" applyProtection="1">
      <alignment horizontal="center" vertical="center"/>
    </xf>
    <xf numFmtId="0" fontId="5" fillId="3" borderId="0" xfId="0" applyFont="1" applyFill="1" applyAlignment="1" applyProtection="1">
      <alignment horizontal="left" vertical="center" wrapText="1" shrinkToFit="1"/>
      <protection locked="0"/>
    </xf>
    <xf numFmtId="0" fontId="5" fillId="0" borderId="5" xfId="0" applyFont="1" applyBorder="1" applyAlignment="1" applyProtection="1">
      <alignment horizontal="center" vertical="center"/>
    </xf>
    <xf numFmtId="0" fontId="5" fillId="0" borderId="6" xfId="0" applyFont="1" applyBorder="1" applyAlignment="1" applyProtection="1">
      <alignment horizontal="center" vertical="center"/>
    </xf>
    <xf numFmtId="0" fontId="5" fillId="0" borderId="7" xfId="0" applyFont="1" applyBorder="1" applyAlignment="1" applyProtection="1">
      <alignment horizontal="center" vertical="center"/>
    </xf>
    <xf numFmtId="0" fontId="43" fillId="3" borderId="5" xfId="16" applyFont="1" applyFill="1" applyBorder="1" applyAlignment="1" applyProtection="1">
      <alignment horizontal="left" vertical="center"/>
      <protection locked="0"/>
    </xf>
    <xf numFmtId="0" fontId="5" fillId="3" borderId="6" xfId="0" applyFont="1" applyFill="1" applyBorder="1" applyAlignment="1" applyProtection="1">
      <alignment horizontal="left" vertical="center"/>
      <protection locked="0"/>
    </xf>
    <xf numFmtId="0" fontId="5" fillId="3" borderId="7" xfId="0" applyFont="1" applyFill="1" applyBorder="1" applyAlignment="1" applyProtection="1">
      <alignment horizontal="left" vertical="center"/>
      <protection locked="0"/>
    </xf>
    <xf numFmtId="38" fontId="6" fillId="0" borderId="9" xfId="1" applyFont="1" applyFill="1" applyBorder="1" applyAlignment="1" applyProtection="1">
      <alignment horizontal="center" vertical="center"/>
    </xf>
    <xf numFmtId="0" fontId="5" fillId="3" borderId="1" xfId="0" applyFont="1" applyFill="1" applyBorder="1" applyAlignment="1" applyProtection="1">
      <alignment horizontal="left" vertical="center"/>
      <protection locked="0"/>
    </xf>
    <xf numFmtId="0" fontId="5" fillId="3" borderId="5" xfId="0" applyFont="1" applyFill="1" applyBorder="1" applyAlignment="1" applyProtection="1">
      <alignment horizontal="left" vertical="center"/>
      <protection locked="0"/>
    </xf>
    <xf numFmtId="0" fontId="7" fillId="0" borderId="5" xfId="6" applyFont="1" applyBorder="1" applyAlignment="1" applyProtection="1">
      <alignment horizontal="center" vertical="center" shrinkToFit="1"/>
    </xf>
    <xf numFmtId="0" fontId="7" fillId="0" borderId="6" xfId="6" applyFont="1" applyBorder="1" applyAlignment="1" applyProtection="1">
      <alignment horizontal="center" vertical="center" shrinkToFit="1"/>
    </xf>
    <xf numFmtId="0" fontId="7" fillId="0" borderId="7" xfId="6" applyFont="1" applyBorder="1" applyAlignment="1" applyProtection="1">
      <alignment horizontal="center" vertical="center" shrinkToFit="1"/>
    </xf>
    <xf numFmtId="0" fontId="7" fillId="0" borderId="5" xfId="6" applyFont="1" applyBorder="1" applyAlignment="1" applyProtection="1">
      <alignment horizontal="left" vertical="center" shrinkToFit="1"/>
    </xf>
    <xf numFmtId="0" fontId="7" fillId="0" borderId="6" xfId="6" applyFont="1" applyBorder="1" applyAlignment="1" applyProtection="1">
      <alignment horizontal="left" vertical="center" shrinkToFit="1"/>
    </xf>
    <xf numFmtId="0" fontId="7" fillId="0" borderId="7" xfId="6" applyFont="1" applyBorder="1" applyAlignment="1" applyProtection="1">
      <alignment horizontal="left" vertical="center" shrinkToFit="1"/>
    </xf>
    <xf numFmtId="0" fontId="7" fillId="0" borderId="0" xfId="6" applyFont="1" applyAlignment="1" applyProtection="1">
      <alignment horizontal="left" vertical="center" shrinkToFit="1"/>
    </xf>
    <xf numFmtId="0" fontId="14" fillId="0" borderId="0" xfId="6" applyFont="1" applyAlignment="1" applyProtection="1">
      <alignment horizontal="center" vertical="center" wrapText="1" shrinkToFit="1"/>
    </xf>
    <xf numFmtId="0" fontId="9" fillId="0" borderId="0" xfId="6" applyFont="1" applyAlignment="1" applyProtection="1">
      <alignment horizontal="center" vertical="center"/>
    </xf>
    <xf numFmtId="0" fontId="7" fillId="0" borderId="10" xfId="6" applyFont="1" applyBorder="1" applyAlignment="1" applyProtection="1">
      <alignment horizontal="center" vertical="center"/>
    </xf>
    <xf numFmtId="0" fontId="7" fillId="0" borderId="11" xfId="6" applyFont="1" applyBorder="1" applyAlignment="1" applyProtection="1">
      <alignment horizontal="center" vertical="center"/>
    </xf>
    <xf numFmtId="0" fontId="7" fillId="0" borderId="5" xfId="6" applyFont="1" applyBorder="1" applyAlignment="1" applyProtection="1">
      <alignment horizontal="center" vertical="center" wrapText="1" shrinkToFit="1"/>
    </xf>
    <xf numFmtId="0" fontId="7" fillId="0" borderId="6" xfId="6" applyFont="1" applyBorder="1" applyAlignment="1" applyProtection="1">
      <alignment horizontal="center" vertical="center" wrapText="1" shrinkToFit="1"/>
    </xf>
    <xf numFmtId="0" fontId="7" fillId="0" borderId="7" xfId="6" applyFont="1" applyBorder="1" applyAlignment="1" applyProtection="1">
      <alignment horizontal="center" vertical="center" wrapText="1" shrinkToFit="1"/>
    </xf>
    <xf numFmtId="0" fontId="7" fillId="0" borderId="10" xfId="6" applyFont="1" applyBorder="1" applyAlignment="1" applyProtection="1">
      <alignment horizontal="center" vertical="center" wrapText="1"/>
    </xf>
    <xf numFmtId="0" fontId="7" fillId="0" borderId="11" xfId="6" applyFont="1" applyBorder="1" applyAlignment="1" applyProtection="1">
      <alignment horizontal="center" vertical="center" wrapText="1"/>
    </xf>
    <xf numFmtId="0" fontId="22" fillId="0" borderId="1" xfId="6" applyFont="1" applyBorder="1" applyAlignment="1" applyProtection="1">
      <alignment horizontal="left" vertical="center" indent="1"/>
    </xf>
    <xf numFmtId="0" fontId="22" fillId="0" borderId="0" xfId="6" applyFont="1" applyAlignment="1" applyProtection="1">
      <alignment horizontal="left" vertical="center" wrapText="1"/>
    </xf>
    <xf numFmtId="0" fontId="22" fillId="3" borderId="5" xfId="6" applyFont="1" applyFill="1" applyBorder="1" applyAlignment="1" applyProtection="1">
      <alignment horizontal="left" vertical="top" wrapText="1"/>
      <protection locked="0"/>
    </xf>
    <xf numFmtId="0" fontId="22" fillId="3" borderId="6" xfId="6" applyFont="1" applyFill="1" applyBorder="1" applyAlignment="1" applyProtection="1">
      <alignment horizontal="left" vertical="top" wrapText="1"/>
      <protection locked="0"/>
    </xf>
    <xf numFmtId="0" fontId="22" fillId="3" borderId="7" xfId="6" applyFont="1" applyFill="1" applyBorder="1" applyAlignment="1" applyProtection="1">
      <alignment horizontal="left" vertical="top" wrapText="1"/>
      <protection locked="0"/>
    </xf>
    <xf numFmtId="0" fontId="22" fillId="0" borderId="5" xfId="6" applyFont="1" applyBorder="1" applyAlignment="1" applyProtection="1">
      <alignment horizontal="center" vertical="center"/>
    </xf>
    <xf numFmtId="0" fontId="22" fillId="0" borderId="7" xfId="6" applyFont="1" applyBorder="1" applyAlignment="1" applyProtection="1">
      <alignment horizontal="center" vertical="center"/>
    </xf>
    <xf numFmtId="181" fontId="22" fillId="6" borderId="5" xfId="6" applyNumberFormat="1" applyFont="1" applyFill="1" applyBorder="1" applyAlignment="1" applyProtection="1">
      <alignment horizontal="left" vertical="center"/>
    </xf>
    <xf numFmtId="181" fontId="22" fillId="6" borderId="6" xfId="6" applyNumberFormat="1" applyFont="1" applyFill="1" applyBorder="1" applyAlignment="1" applyProtection="1">
      <alignment horizontal="left" vertical="center"/>
    </xf>
    <xf numFmtId="181" fontId="22" fillId="6" borderId="7" xfId="6" applyNumberFormat="1" applyFont="1" applyFill="1" applyBorder="1" applyAlignment="1" applyProtection="1">
      <alignment horizontal="left" vertical="center"/>
    </xf>
    <xf numFmtId="181" fontId="22" fillId="6" borderId="1" xfId="6" applyNumberFormat="1" applyFont="1" applyFill="1" applyBorder="1" applyAlignment="1" applyProtection="1">
      <alignment horizontal="left" vertical="center"/>
    </xf>
    <xf numFmtId="181" fontId="29" fillId="6" borderId="1" xfId="6" applyNumberFormat="1" applyFont="1" applyFill="1" applyBorder="1" applyAlignment="1" applyProtection="1">
      <alignment horizontal="left" vertical="center"/>
    </xf>
    <xf numFmtId="0" fontId="22" fillId="0" borderId="3" xfId="6" applyFont="1" applyBorder="1" applyAlignment="1" applyProtection="1">
      <alignment horizontal="center" vertical="center"/>
    </xf>
    <xf numFmtId="0" fontId="22" fillId="0" borderId="4" xfId="6" applyFont="1" applyBorder="1" applyAlignment="1" applyProtection="1">
      <alignment horizontal="center" vertical="center"/>
    </xf>
    <xf numFmtId="0" fontId="22" fillId="0" borderId="8" xfId="6" applyFont="1" applyBorder="1" applyAlignment="1" applyProtection="1">
      <alignment horizontal="center" vertical="center"/>
    </xf>
    <xf numFmtId="0" fontId="22" fillId="0" borderId="12" xfId="6" applyFont="1" applyBorder="1" applyAlignment="1" applyProtection="1">
      <alignment horizontal="center" vertical="center"/>
    </xf>
    <xf numFmtId="0" fontId="22" fillId="3" borderId="1" xfId="6" applyFont="1" applyFill="1" applyBorder="1" applyAlignment="1" applyProtection="1">
      <alignment horizontal="left" vertical="center"/>
      <protection locked="0"/>
    </xf>
    <xf numFmtId="181" fontId="22" fillId="6" borderId="8" xfId="6" applyNumberFormat="1" applyFont="1" applyFill="1" applyBorder="1" applyAlignment="1" applyProtection="1">
      <alignment horizontal="left" vertical="top" wrapText="1"/>
    </xf>
    <xf numFmtId="181" fontId="22" fillId="6" borderId="9" xfId="6" applyNumberFormat="1" applyFont="1" applyFill="1" applyBorder="1" applyAlignment="1" applyProtection="1">
      <alignment horizontal="left" vertical="top" wrapText="1"/>
    </xf>
    <xf numFmtId="181" fontId="22" fillId="6" borderId="12" xfId="6" applyNumberFormat="1" applyFont="1" applyFill="1" applyBorder="1" applyAlignment="1" applyProtection="1">
      <alignment horizontal="left" vertical="top" wrapText="1"/>
    </xf>
    <xf numFmtId="0" fontId="21" fillId="0" borderId="0" xfId="6" applyFont="1" applyAlignment="1" applyProtection="1">
      <alignment horizontal="center" vertical="center" wrapText="1"/>
    </xf>
    <xf numFmtId="178" fontId="22" fillId="3" borderId="5" xfId="6" applyNumberFormat="1" applyFont="1" applyFill="1" applyBorder="1" applyAlignment="1" applyProtection="1">
      <alignment horizontal="right" vertical="center" shrinkToFit="1"/>
      <protection locked="0"/>
    </xf>
    <xf numFmtId="178" fontId="22" fillId="3" borderId="6" xfId="6" applyNumberFormat="1" applyFont="1" applyFill="1" applyBorder="1" applyAlignment="1" applyProtection="1">
      <alignment horizontal="right" vertical="center" shrinkToFit="1"/>
      <protection locked="0"/>
    </xf>
    <xf numFmtId="178" fontId="22" fillId="3" borderId="7" xfId="6" applyNumberFormat="1" applyFont="1" applyFill="1" applyBorder="1" applyAlignment="1" applyProtection="1">
      <alignment horizontal="right" vertical="center" shrinkToFit="1"/>
      <protection locked="0"/>
    </xf>
    <xf numFmtId="181" fontId="22" fillId="0" borderId="1" xfId="6" applyNumberFormat="1" applyFont="1" applyBorder="1" applyAlignment="1" applyProtection="1">
      <alignment horizontal="left" vertical="center"/>
    </xf>
    <xf numFmtId="0" fontId="22" fillId="0" borderId="26" xfId="6" applyFont="1" applyBorder="1" applyAlignment="1" applyProtection="1">
      <alignment horizontal="left" vertical="center" wrapText="1"/>
    </xf>
    <xf numFmtId="0" fontId="22" fillId="0" borderId="27" xfId="6" applyFont="1" applyBorder="1" applyAlignment="1" applyProtection="1">
      <alignment horizontal="left" vertical="center"/>
    </xf>
    <xf numFmtId="0" fontId="22" fillId="0" borderId="28" xfId="6" applyFont="1" applyBorder="1" applyAlignment="1" applyProtection="1">
      <alignment horizontal="left" vertical="center"/>
    </xf>
    <xf numFmtId="0" fontId="22" fillId="0" borderId="9" xfId="6" applyFont="1" applyBorder="1" applyAlignment="1" applyProtection="1">
      <alignment horizontal="left" vertical="center" wrapText="1"/>
    </xf>
    <xf numFmtId="0" fontId="22" fillId="6" borderId="3" xfId="6" applyFont="1" applyFill="1" applyBorder="1" applyAlignment="1" applyProtection="1">
      <alignment horizontal="center" vertical="center" wrapText="1"/>
    </xf>
    <xf numFmtId="0" fontId="22" fillId="6" borderId="2" xfId="6" applyFont="1" applyFill="1" applyBorder="1" applyAlignment="1" applyProtection="1">
      <alignment horizontal="center" vertical="center" wrapText="1"/>
    </xf>
    <xf numFmtId="0" fontId="22" fillId="6" borderId="8" xfId="6" applyFont="1" applyFill="1" applyBorder="1" applyAlignment="1" applyProtection="1">
      <alignment horizontal="center" vertical="center" wrapText="1"/>
    </xf>
    <xf numFmtId="0" fontId="22" fillId="6" borderId="9" xfId="6" applyFont="1" applyFill="1" applyBorder="1" applyAlignment="1" applyProtection="1">
      <alignment horizontal="center" vertical="center" wrapText="1"/>
    </xf>
    <xf numFmtId="0" fontId="22" fillId="3" borderId="3" xfId="6" applyFont="1" applyFill="1" applyBorder="1" applyAlignment="1" applyProtection="1">
      <alignment horizontal="left" vertical="center" wrapText="1"/>
      <protection locked="0"/>
    </xf>
    <xf numFmtId="0" fontId="22" fillId="3" borderId="2" xfId="6" applyFont="1" applyFill="1" applyBorder="1" applyAlignment="1" applyProtection="1">
      <alignment horizontal="left" vertical="center" wrapText="1"/>
      <protection locked="0"/>
    </xf>
    <xf numFmtId="0" fontId="22" fillId="3" borderId="4" xfId="6" applyFont="1" applyFill="1" applyBorder="1" applyAlignment="1" applyProtection="1">
      <alignment horizontal="left" vertical="center" wrapText="1"/>
      <protection locked="0"/>
    </xf>
    <xf numFmtId="0" fontId="22" fillId="3" borderId="8" xfId="6" applyFont="1" applyFill="1" applyBorder="1" applyAlignment="1" applyProtection="1">
      <alignment horizontal="left" vertical="center" wrapText="1"/>
      <protection locked="0"/>
    </xf>
    <xf numFmtId="0" fontId="22" fillId="3" borderId="9" xfId="6" applyFont="1" applyFill="1" applyBorder="1" applyAlignment="1" applyProtection="1">
      <alignment horizontal="left" vertical="center" wrapText="1"/>
      <protection locked="0"/>
    </xf>
    <xf numFmtId="0" fontId="22" fillId="3" borderId="12" xfId="6" applyFont="1" applyFill="1" applyBorder="1" applyAlignment="1" applyProtection="1">
      <alignment horizontal="left" vertical="center" wrapText="1"/>
      <protection locked="0"/>
    </xf>
    <xf numFmtId="0" fontId="22" fillId="6" borderId="4" xfId="6" applyFont="1" applyFill="1" applyBorder="1" applyAlignment="1" applyProtection="1">
      <alignment horizontal="center" vertical="center" wrapText="1"/>
    </xf>
    <xf numFmtId="0" fontId="22" fillId="6" borderId="12" xfId="6" applyFont="1" applyFill="1" applyBorder="1" applyAlignment="1" applyProtection="1">
      <alignment horizontal="center" vertical="center" wrapText="1"/>
    </xf>
    <xf numFmtId="176" fontId="22" fillId="3" borderId="5" xfId="6" applyNumberFormat="1" applyFont="1" applyFill="1" applyBorder="1" applyAlignment="1" applyProtection="1">
      <alignment horizontal="left" vertical="center"/>
      <protection locked="0"/>
    </xf>
    <xf numFmtId="176" fontId="22" fillId="3" borderId="6" xfId="6" applyNumberFormat="1" applyFont="1" applyFill="1" applyBorder="1" applyAlignment="1" applyProtection="1">
      <alignment horizontal="left" vertical="center"/>
      <protection locked="0"/>
    </xf>
    <xf numFmtId="176" fontId="22" fillId="3" borderId="7" xfId="6" applyNumberFormat="1" applyFont="1" applyFill="1" applyBorder="1" applyAlignment="1" applyProtection="1">
      <alignment horizontal="left" vertical="center"/>
      <protection locked="0"/>
    </xf>
    <xf numFmtId="0" fontId="22" fillId="0" borderId="1" xfId="6" applyFont="1" applyBorder="1" applyAlignment="1" applyProtection="1">
      <alignment horizontal="center" vertical="center"/>
    </xf>
    <xf numFmtId="179" fontId="22" fillId="3" borderId="5" xfId="6" applyNumberFormat="1" applyFont="1" applyFill="1" applyBorder="1" applyAlignment="1" applyProtection="1">
      <alignment horizontal="center" vertical="center"/>
      <protection locked="0"/>
    </xf>
    <xf numFmtId="179" fontId="22" fillId="3" borderId="6" xfId="6" applyNumberFormat="1" applyFont="1" applyFill="1" applyBorder="1" applyAlignment="1" applyProtection="1">
      <alignment horizontal="center" vertical="center"/>
      <protection locked="0"/>
    </xf>
    <xf numFmtId="179" fontId="22" fillId="3" borderId="7" xfId="6" applyNumberFormat="1" applyFont="1" applyFill="1" applyBorder="1" applyAlignment="1" applyProtection="1">
      <alignment horizontal="center" vertical="center"/>
      <protection locked="0"/>
    </xf>
    <xf numFmtId="0" fontId="17" fillId="0" borderId="2" xfId="6" applyFont="1" applyBorder="1" applyAlignment="1" applyProtection="1">
      <alignment horizontal="left" vertical="top" wrapText="1"/>
    </xf>
    <xf numFmtId="0" fontId="22" fillId="6" borderId="5" xfId="6" applyFont="1" applyFill="1" applyBorder="1" applyAlignment="1" applyProtection="1">
      <alignment horizontal="left" vertical="center" wrapText="1"/>
    </xf>
    <xf numFmtId="0" fontId="22" fillId="6" borderId="7" xfId="6" applyFont="1" applyFill="1" applyBorder="1" applyAlignment="1" applyProtection="1">
      <alignment horizontal="left" vertical="center" wrapText="1"/>
    </xf>
    <xf numFmtId="0" fontId="22" fillId="3" borderId="5" xfId="6" applyFont="1" applyFill="1" applyBorder="1" applyAlignment="1" applyProtection="1">
      <alignment horizontal="left" vertical="center" wrapText="1"/>
      <protection locked="0"/>
    </xf>
    <xf numFmtId="0" fontId="22" fillId="3" borderId="6" xfId="6" applyFont="1" applyFill="1" applyBorder="1" applyAlignment="1" applyProtection="1">
      <alignment horizontal="left" vertical="center" wrapText="1"/>
      <protection locked="0"/>
    </xf>
    <xf numFmtId="0" fontId="22" fillId="3" borderId="7" xfId="6" applyFont="1" applyFill="1" applyBorder="1" applyAlignment="1" applyProtection="1">
      <alignment horizontal="left" vertical="center" wrapText="1"/>
      <protection locked="0"/>
    </xf>
    <xf numFmtId="176" fontId="22" fillId="6" borderId="0" xfId="6" applyNumberFormat="1" applyFont="1" applyFill="1" applyAlignment="1" applyProtection="1">
      <alignment horizontal="left" vertical="center" wrapText="1" shrinkToFit="1"/>
    </xf>
    <xf numFmtId="176" fontId="22" fillId="6" borderId="3" xfId="6" applyNumberFormat="1" applyFont="1" applyFill="1" applyBorder="1" applyAlignment="1" applyProtection="1">
      <alignment horizontal="center" vertical="center" wrapText="1" shrinkToFit="1"/>
    </xf>
    <xf numFmtId="176" fontId="22" fillId="6" borderId="2" xfId="6" applyNumberFormat="1" applyFont="1" applyFill="1" applyBorder="1" applyAlignment="1" applyProtection="1">
      <alignment horizontal="center" vertical="center" wrapText="1" shrinkToFit="1"/>
    </xf>
    <xf numFmtId="176" fontId="22" fillId="6" borderId="23" xfId="6" applyNumberFormat="1" applyFont="1" applyFill="1" applyBorder="1" applyAlignment="1" applyProtection="1">
      <alignment horizontal="center" vertical="center" wrapText="1" shrinkToFit="1"/>
    </xf>
    <xf numFmtId="176" fontId="22" fillId="6" borderId="0" xfId="6" applyNumberFormat="1" applyFont="1" applyFill="1" applyAlignment="1" applyProtection="1">
      <alignment horizontal="center" vertical="center" wrapText="1" shrinkToFit="1"/>
    </xf>
    <xf numFmtId="176" fontId="22" fillId="6" borderId="8" xfId="6" applyNumberFormat="1" applyFont="1" applyFill="1" applyBorder="1" applyAlignment="1" applyProtection="1">
      <alignment horizontal="center" vertical="center" wrapText="1" shrinkToFit="1"/>
    </xf>
    <xf numFmtId="176" fontId="22" fillId="6" borderId="9" xfId="6" applyNumberFormat="1" applyFont="1" applyFill="1" applyBorder="1" applyAlignment="1" applyProtection="1">
      <alignment horizontal="center" vertical="center" wrapText="1" shrinkToFit="1"/>
    </xf>
    <xf numFmtId="176" fontId="22" fillId="3" borderId="3" xfId="6" applyNumberFormat="1" applyFont="1" applyFill="1" applyBorder="1" applyAlignment="1" applyProtection="1">
      <alignment horizontal="left" vertical="center" wrapText="1" shrinkToFit="1"/>
      <protection locked="0"/>
    </xf>
    <xf numFmtId="176" fontId="22" fillId="3" borderId="2" xfId="6" applyNumberFormat="1" applyFont="1" applyFill="1" applyBorder="1" applyAlignment="1" applyProtection="1">
      <alignment horizontal="left" vertical="center" wrapText="1" shrinkToFit="1"/>
      <protection locked="0"/>
    </xf>
    <xf numFmtId="176" fontId="22" fillId="3" borderId="4" xfId="6" applyNumberFormat="1" applyFont="1" applyFill="1" applyBorder="1" applyAlignment="1" applyProtection="1">
      <alignment horizontal="left" vertical="center" wrapText="1" shrinkToFit="1"/>
      <protection locked="0"/>
    </xf>
    <xf numFmtId="176" fontId="22" fillId="3" borderId="23" xfId="6" applyNumberFormat="1" applyFont="1" applyFill="1" applyBorder="1" applyAlignment="1" applyProtection="1">
      <alignment horizontal="left" vertical="center" wrapText="1" shrinkToFit="1"/>
      <protection locked="0"/>
    </xf>
    <xf numFmtId="176" fontId="22" fillId="3" borderId="0" xfId="6" applyNumberFormat="1" applyFont="1" applyFill="1" applyAlignment="1" applyProtection="1">
      <alignment horizontal="left" vertical="center" wrapText="1" shrinkToFit="1"/>
      <protection locked="0"/>
    </xf>
    <xf numFmtId="176" fontId="22" fillId="3" borderId="24" xfId="6" applyNumberFormat="1" applyFont="1" applyFill="1" applyBorder="1" applyAlignment="1" applyProtection="1">
      <alignment horizontal="left" vertical="center" wrapText="1" shrinkToFit="1"/>
      <protection locked="0"/>
    </xf>
    <xf numFmtId="176" fontId="22" fillId="3" borderId="8" xfId="6" applyNumberFormat="1" applyFont="1" applyFill="1" applyBorder="1" applyAlignment="1" applyProtection="1">
      <alignment horizontal="left" vertical="center" wrapText="1" shrinkToFit="1"/>
      <protection locked="0"/>
    </xf>
    <xf numFmtId="176" fontId="22" fillId="3" borderId="9" xfId="6" applyNumberFormat="1" applyFont="1" applyFill="1" applyBorder="1" applyAlignment="1" applyProtection="1">
      <alignment horizontal="left" vertical="center" wrapText="1" shrinkToFit="1"/>
      <protection locked="0"/>
    </xf>
    <xf numFmtId="176" fontId="22" fillId="3" borderId="12" xfId="6" applyNumberFormat="1" applyFont="1" applyFill="1" applyBorder="1" applyAlignment="1" applyProtection="1">
      <alignment horizontal="left" vertical="center" wrapText="1" shrinkToFit="1"/>
      <protection locked="0"/>
    </xf>
    <xf numFmtId="0" fontId="22" fillId="6" borderId="23" xfId="6" applyFont="1" applyFill="1" applyBorder="1" applyAlignment="1" applyProtection="1">
      <alignment horizontal="center" vertical="center" wrapText="1"/>
    </xf>
    <xf numFmtId="176" fontId="22" fillId="3" borderId="5" xfId="6" applyNumberFormat="1" applyFont="1" applyFill="1" applyBorder="1" applyAlignment="1" applyProtection="1">
      <alignment horizontal="center" vertical="center" shrinkToFit="1"/>
      <protection locked="0"/>
    </xf>
    <xf numFmtId="176" fontId="22" fillId="3" borderId="7" xfId="6" applyNumberFormat="1" applyFont="1" applyFill="1" applyBorder="1" applyAlignment="1" applyProtection="1">
      <alignment horizontal="center" vertical="center" shrinkToFit="1"/>
      <protection locked="0"/>
    </xf>
    <xf numFmtId="176" fontId="22" fillId="3" borderId="3" xfId="6" applyNumberFormat="1" applyFont="1" applyFill="1" applyBorder="1" applyAlignment="1" applyProtection="1">
      <alignment horizontal="left" vertical="center" shrinkToFit="1"/>
      <protection locked="0"/>
    </xf>
    <xf numFmtId="176" fontId="22" fillId="3" borderId="4" xfId="6" applyNumberFormat="1" applyFont="1" applyFill="1" applyBorder="1" applyAlignment="1" applyProtection="1">
      <alignment horizontal="left" vertical="center" shrinkToFit="1"/>
      <protection locked="0"/>
    </xf>
    <xf numFmtId="176" fontId="22" fillId="6" borderId="4" xfId="6" applyNumberFormat="1" applyFont="1" applyFill="1" applyBorder="1" applyAlignment="1" applyProtection="1">
      <alignment horizontal="center" vertical="center" wrapText="1" shrinkToFit="1"/>
    </xf>
    <xf numFmtId="176" fontId="22" fillId="6" borderId="24" xfId="6" applyNumberFormat="1" applyFont="1" applyFill="1" applyBorder="1" applyAlignment="1" applyProtection="1">
      <alignment horizontal="center" vertical="center" wrapText="1" shrinkToFit="1"/>
    </xf>
    <xf numFmtId="176" fontId="22" fillId="6" borderId="12" xfId="6" applyNumberFormat="1" applyFont="1" applyFill="1" applyBorder="1" applyAlignment="1" applyProtection="1">
      <alignment horizontal="center" vertical="center" wrapText="1" shrinkToFit="1"/>
    </xf>
    <xf numFmtId="0" fontId="22" fillId="4" borderId="10" xfId="6" applyFont="1" applyFill="1" applyBorder="1" applyAlignment="1" applyProtection="1">
      <alignment horizontal="center" vertical="center" wrapText="1"/>
    </xf>
    <xf numFmtId="0" fontId="22" fillId="4" borderId="11" xfId="6" applyFont="1" applyFill="1" applyBorder="1" applyAlignment="1" applyProtection="1">
      <alignment horizontal="center" vertical="center" wrapText="1"/>
    </xf>
    <xf numFmtId="0" fontId="22" fillId="4" borderId="1" xfId="6" applyFont="1" applyFill="1" applyBorder="1" applyAlignment="1" applyProtection="1">
      <alignment horizontal="center" vertical="center" wrapText="1"/>
    </xf>
    <xf numFmtId="0" fontId="22" fillId="4" borderId="3" xfId="6" applyFont="1" applyFill="1" applyBorder="1" applyAlignment="1" applyProtection="1">
      <alignment horizontal="center" vertical="center" wrapText="1"/>
    </xf>
    <xf numFmtId="0" fontId="22" fillId="4" borderId="4" xfId="6" applyFont="1" applyFill="1" applyBorder="1" applyAlignment="1" applyProtection="1">
      <alignment horizontal="center" vertical="center" wrapText="1"/>
    </xf>
    <xf numFmtId="0" fontId="22" fillId="4" borderId="8" xfId="6" applyFont="1" applyFill="1" applyBorder="1" applyAlignment="1" applyProtection="1">
      <alignment horizontal="center" vertical="center" wrapText="1"/>
    </xf>
    <xf numFmtId="0" fontId="22" fillId="4" borderId="12" xfId="6" applyFont="1" applyFill="1" applyBorder="1" applyAlignment="1" applyProtection="1">
      <alignment horizontal="center" vertical="center" wrapText="1"/>
    </xf>
    <xf numFmtId="176" fontId="22" fillId="3" borderId="5" xfId="6" applyNumberFormat="1" applyFont="1" applyFill="1" applyBorder="1" applyAlignment="1" applyProtection="1">
      <alignment horizontal="left" vertical="center" shrinkToFit="1"/>
      <protection locked="0"/>
    </xf>
    <xf numFmtId="176" fontId="22" fillId="3" borderId="7" xfId="6" applyNumberFormat="1" applyFont="1" applyFill="1" applyBorder="1" applyAlignment="1" applyProtection="1">
      <alignment horizontal="left" vertical="center" shrinkToFit="1"/>
      <protection locked="0"/>
    </xf>
    <xf numFmtId="0" fontId="22" fillId="6" borderId="10" xfId="6" applyFont="1" applyFill="1" applyBorder="1" applyAlignment="1" applyProtection="1">
      <alignment horizontal="center" vertical="center" wrapText="1"/>
    </xf>
    <xf numFmtId="0" fontId="22" fillId="6" borderId="25" xfId="6" applyFont="1" applyFill="1" applyBorder="1" applyAlignment="1" applyProtection="1">
      <alignment horizontal="center" vertical="center" wrapText="1"/>
    </xf>
    <xf numFmtId="0" fontId="22" fillId="6" borderId="11" xfId="6" applyFont="1" applyFill="1" applyBorder="1" applyAlignment="1" applyProtection="1">
      <alignment horizontal="center" vertical="center" wrapText="1"/>
    </xf>
    <xf numFmtId="0" fontId="22" fillId="6" borderId="6" xfId="6" applyFont="1" applyFill="1" applyBorder="1" applyAlignment="1" applyProtection="1">
      <alignment horizontal="left" vertical="center" wrapText="1" indent="1"/>
    </xf>
    <xf numFmtId="0" fontId="22" fillId="6" borderId="7" xfId="6" applyFont="1" applyFill="1" applyBorder="1" applyAlignment="1" applyProtection="1">
      <alignment horizontal="left" vertical="center" wrapText="1" indent="1"/>
    </xf>
    <xf numFmtId="0" fontId="22" fillId="0" borderId="5" xfId="6" applyFont="1" applyBorder="1" applyAlignment="1" applyProtection="1">
      <alignment horizontal="left" vertical="center" wrapText="1"/>
    </xf>
    <xf numFmtId="0" fontId="22" fillId="0" borderId="6" xfId="6" applyFont="1" applyBorder="1" applyAlignment="1" applyProtection="1">
      <alignment horizontal="left" vertical="center" wrapText="1"/>
    </xf>
    <xf numFmtId="0" fontId="22" fillId="0" borderId="7" xfId="6" applyFont="1" applyBorder="1" applyAlignment="1" applyProtection="1">
      <alignment horizontal="left" vertical="center" wrapText="1"/>
    </xf>
    <xf numFmtId="0" fontId="22" fillId="0" borderId="1" xfId="6" applyFont="1" applyBorder="1" applyAlignment="1" applyProtection="1">
      <alignment horizontal="left" vertical="center" shrinkToFit="1"/>
    </xf>
    <xf numFmtId="0" fontId="12" fillId="0" borderId="0" xfId="6" applyFont="1" applyAlignment="1" applyProtection="1">
      <alignment horizontal="left" vertical="center"/>
    </xf>
    <xf numFmtId="0" fontId="22" fillId="0" borderId="1" xfId="6" applyFont="1" applyBorder="1" applyAlignment="1" applyProtection="1">
      <alignment horizontal="left" vertical="center"/>
    </xf>
    <xf numFmtId="0" fontId="41" fillId="0" borderId="1" xfId="5" applyFont="1" applyBorder="1" applyAlignment="1" applyProtection="1">
      <alignment horizontal="left" vertical="center" wrapText="1"/>
    </xf>
    <xf numFmtId="0" fontId="41" fillId="3" borderId="1" xfId="5" applyFont="1" applyFill="1" applyBorder="1" applyAlignment="1" applyProtection="1">
      <alignment horizontal="left" vertical="center" wrapText="1"/>
      <protection locked="0"/>
    </xf>
    <xf numFmtId="0" fontId="45" fillId="0" borderId="1" xfId="5" applyFont="1" applyBorder="1" applyAlignment="1" applyProtection="1">
      <alignment horizontal="left" vertical="center" wrapText="1"/>
    </xf>
    <xf numFmtId="0" fontId="41" fillId="3" borderId="5" xfId="5" applyFont="1" applyFill="1" applyBorder="1" applyAlignment="1" applyProtection="1">
      <alignment horizontal="left" vertical="center" wrapText="1"/>
      <protection locked="0"/>
    </xf>
    <xf numFmtId="0" fontId="41" fillId="3" borderId="9" xfId="5" applyFont="1" applyFill="1" applyBorder="1" applyAlignment="1" applyProtection="1">
      <alignment horizontal="left" vertical="center" wrapText="1"/>
      <protection locked="0"/>
    </xf>
    <xf numFmtId="0" fontId="41" fillId="3" borderId="12" xfId="5" applyFont="1" applyFill="1" applyBorder="1" applyAlignment="1" applyProtection="1">
      <alignment horizontal="left" vertical="center" wrapText="1"/>
      <protection locked="0"/>
    </xf>
    <xf numFmtId="0" fontId="12" fillId="0" borderId="13" xfId="6" applyFont="1" applyBorder="1" applyAlignment="1" applyProtection="1">
      <alignment horizontal="left" vertical="center" wrapText="1"/>
    </xf>
    <xf numFmtId="0" fontId="12" fillId="0" borderId="14" xfId="6" applyFont="1" applyBorder="1" applyAlignment="1" applyProtection="1">
      <alignment horizontal="left" vertical="center" wrapText="1"/>
    </xf>
    <xf numFmtId="0" fontId="12" fillId="0" borderId="15" xfId="6" applyFont="1" applyBorder="1" applyAlignment="1" applyProtection="1">
      <alignment horizontal="left" vertical="center" wrapText="1"/>
    </xf>
    <xf numFmtId="0" fontId="41" fillId="3" borderId="5" xfId="5" applyFont="1" applyFill="1" applyBorder="1" applyAlignment="1" applyProtection="1">
      <alignment horizontal="left" vertical="center"/>
    </xf>
    <xf numFmtId="0" fontId="41" fillId="3" borderId="6" xfId="5" applyFont="1" applyFill="1" applyBorder="1" applyAlignment="1" applyProtection="1">
      <alignment horizontal="left" vertical="center"/>
    </xf>
    <xf numFmtId="0" fontId="41" fillId="3" borderId="7" xfId="5" applyFont="1" applyFill="1" applyBorder="1" applyAlignment="1" applyProtection="1">
      <alignment horizontal="left" vertical="center"/>
    </xf>
    <xf numFmtId="0" fontId="41" fillId="0" borderId="5" xfId="5" applyFont="1" applyBorder="1" applyAlignment="1" applyProtection="1">
      <alignment horizontal="left" vertical="center" wrapText="1"/>
    </xf>
    <xf numFmtId="0" fontId="41" fillId="0" borderId="6" xfId="5" applyFont="1" applyBorder="1" applyAlignment="1" applyProtection="1">
      <alignment horizontal="left" vertical="center" wrapText="1"/>
    </xf>
    <xf numFmtId="0" fontId="41" fillId="0" borderId="7" xfId="5" applyFont="1" applyBorder="1" applyAlignment="1" applyProtection="1">
      <alignment horizontal="left" vertical="center" wrapText="1"/>
    </xf>
    <xf numFmtId="0" fontId="41" fillId="0" borderId="0" xfId="5" applyFont="1" applyAlignment="1" applyProtection="1">
      <alignment horizontal="right" vertical="center"/>
    </xf>
    <xf numFmtId="0" fontId="41" fillId="3" borderId="5" xfId="5" applyFont="1" applyFill="1" applyBorder="1" applyAlignment="1" applyProtection="1">
      <alignment horizontal="left" vertical="center"/>
      <protection locked="0"/>
    </xf>
    <xf numFmtId="0" fontId="41" fillId="3" borderId="6" xfId="5" applyFont="1" applyFill="1" applyBorder="1" applyAlignment="1" applyProtection="1">
      <alignment horizontal="left" vertical="center"/>
      <protection locked="0"/>
    </xf>
    <xf numFmtId="0" fontId="41" fillId="3" borderId="7" xfId="5" applyFont="1" applyFill="1" applyBorder="1" applyAlignment="1" applyProtection="1">
      <alignment horizontal="left" vertical="center"/>
      <protection locked="0"/>
    </xf>
    <xf numFmtId="0" fontId="41" fillId="0" borderId="0" xfId="5" applyFont="1" applyAlignment="1" applyProtection="1">
      <alignment horizontal="right" vertical="center" wrapText="1"/>
    </xf>
    <xf numFmtId="0" fontId="41" fillId="0" borderId="24" xfId="5" applyFont="1" applyBorder="1" applyAlignment="1" applyProtection="1">
      <alignment horizontal="right" vertical="center" wrapText="1"/>
    </xf>
    <xf numFmtId="0" fontId="41" fillId="3" borderId="5" xfId="5" applyFont="1" applyFill="1" applyBorder="1" applyAlignment="1" applyProtection="1">
      <alignment horizontal="left" vertical="center" shrinkToFit="1"/>
      <protection locked="0"/>
    </xf>
    <xf numFmtId="0" fontId="41" fillId="3" borderId="6" xfId="5" applyFont="1" applyFill="1" applyBorder="1" applyAlignment="1" applyProtection="1">
      <alignment horizontal="left" vertical="center" shrinkToFit="1"/>
      <protection locked="0"/>
    </xf>
    <xf numFmtId="0" fontId="41" fillId="3" borderId="7" xfId="5" applyFont="1" applyFill="1" applyBorder="1" applyAlignment="1" applyProtection="1">
      <alignment horizontal="left" vertical="center" shrinkToFit="1"/>
      <protection locked="0"/>
    </xf>
    <xf numFmtId="0" fontId="38" fillId="8" borderId="5" xfId="17" applyFont="1" applyFill="1" applyBorder="1" applyAlignment="1" applyProtection="1">
      <alignment horizontal="left" vertical="center"/>
    </xf>
    <xf numFmtId="0" fontId="38" fillId="8" borderId="6" xfId="17" applyFont="1" applyFill="1" applyBorder="1" applyAlignment="1" applyProtection="1">
      <alignment horizontal="left" vertical="center"/>
    </xf>
    <xf numFmtId="0" fontId="38" fillId="8" borderId="7" xfId="17" applyFont="1" applyFill="1" applyBorder="1" applyAlignment="1" applyProtection="1">
      <alignment horizontal="left" vertical="center"/>
    </xf>
    <xf numFmtId="0" fontId="50" fillId="0" borderId="0" xfId="17" applyFont="1" applyAlignment="1" applyProtection="1">
      <alignment horizontal="left" vertical="center" indent="8"/>
    </xf>
    <xf numFmtId="0" fontId="50" fillId="0" borderId="0" xfId="17" applyFont="1" applyAlignment="1" applyProtection="1">
      <alignment horizontal="right" wrapText="1"/>
    </xf>
    <xf numFmtId="0" fontId="50" fillId="0" borderId="24" xfId="17" applyFont="1" applyBorder="1" applyAlignment="1" applyProtection="1">
      <alignment horizontal="right" wrapText="1"/>
    </xf>
    <xf numFmtId="0" fontId="50" fillId="9" borderId="5" xfId="17" applyFont="1" applyFill="1" applyBorder="1" applyAlignment="1" applyProtection="1">
      <alignment vertical="center" wrapText="1"/>
    </xf>
    <xf numFmtId="0" fontId="50" fillId="9" borderId="7" xfId="17" applyFont="1" applyFill="1" applyBorder="1" applyAlignment="1" applyProtection="1">
      <alignment vertical="center" wrapText="1"/>
    </xf>
    <xf numFmtId="0" fontId="38" fillId="8" borderId="5" xfId="17" applyFont="1" applyFill="1" applyBorder="1" applyAlignment="1" applyProtection="1">
      <alignment horizontal="left" vertical="center" wrapText="1"/>
    </xf>
    <xf numFmtId="0" fontId="38" fillId="8" borderId="6" xfId="17" applyFont="1" applyFill="1" applyBorder="1" applyAlignment="1" applyProtection="1">
      <alignment horizontal="left" vertical="center" wrapText="1"/>
    </xf>
    <xf numFmtId="0" fontId="38" fillId="8" borderId="7" xfId="17" applyFont="1" applyFill="1" applyBorder="1" applyAlignment="1" applyProtection="1">
      <alignment horizontal="left" vertical="center" wrapText="1"/>
    </xf>
    <xf numFmtId="0" fontId="50" fillId="0" borderId="0" xfId="17" applyFont="1" applyAlignment="1" applyProtection="1">
      <alignment horizontal="right" vertical="center" wrapText="1"/>
    </xf>
    <xf numFmtId="0" fontId="50" fillId="0" borderId="24" xfId="17" applyFont="1" applyBorder="1" applyAlignment="1" applyProtection="1">
      <alignment horizontal="right" vertical="center" wrapText="1"/>
    </xf>
    <xf numFmtId="0" fontId="50" fillId="0" borderId="5" xfId="17" applyFont="1" applyBorder="1" applyAlignment="1" applyProtection="1">
      <alignment horizontal="left" vertical="center" wrapText="1"/>
    </xf>
    <xf numFmtId="0" fontId="50" fillId="0" borderId="6" xfId="17" applyFont="1" applyBorder="1" applyAlignment="1" applyProtection="1">
      <alignment horizontal="left" vertical="center" wrapText="1"/>
    </xf>
    <xf numFmtId="0" fontId="50" fillId="0" borderId="7" xfId="17" applyFont="1" applyBorder="1" applyAlignment="1" applyProtection="1">
      <alignment horizontal="left" vertical="center" wrapText="1"/>
    </xf>
    <xf numFmtId="0" fontId="38" fillId="0" borderId="5" xfId="17" applyFont="1" applyBorder="1" applyAlignment="1" applyProtection="1">
      <alignment horizontal="left" vertical="center" wrapText="1"/>
    </xf>
    <xf numFmtId="0" fontId="38" fillId="0" borderId="6" xfId="17" applyFont="1" applyBorder="1" applyAlignment="1" applyProtection="1">
      <alignment horizontal="left" vertical="center" wrapText="1"/>
    </xf>
    <xf numFmtId="0" fontId="38" fillId="0" borderId="7" xfId="17" applyFont="1" applyBorder="1" applyAlignment="1" applyProtection="1">
      <alignment horizontal="left" vertical="center" wrapText="1"/>
    </xf>
    <xf numFmtId="0" fontId="3" fillId="0" borderId="5" xfId="17" applyFont="1" applyBorder="1" applyAlignment="1" applyProtection="1">
      <alignment horizontal="left" vertical="center" wrapText="1"/>
    </xf>
    <xf numFmtId="0" fontId="3" fillId="0" borderId="6" xfId="17" applyFont="1" applyBorder="1" applyAlignment="1" applyProtection="1">
      <alignment horizontal="left" vertical="center" wrapText="1"/>
    </xf>
    <xf numFmtId="0" fontId="3" fillId="0" borderId="7" xfId="17" applyFont="1" applyBorder="1" applyAlignment="1" applyProtection="1">
      <alignment horizontal="left" vertical="center" wrapText="1"/>
    </xf>
    <xf numFmtId="0" fontId="44" fillId="0" borderId="5" xfId="17" applyFont="1" applyBorder="1" applyAlignment="1" applyProtection="1">
      <alignment horizontal="left" vertical="center" wrapText="1"/>
    </xf>
    <xf numFmtId="0" fontId="44" fillId="0" borderId="6" xfId="17" applyFont="1" applyBorder="1" applyAlignment="1" applyProtection="1">
      <alignment horizontal="left" vertical="center" wrapText="1"/>
    </xf>
    <xf numFmtId="0" fontId="44" fillId="0" borderId="7" xfId="17" applyFont="1" applyBorder="1" applyAlignment="1" applyProtection="1">
      <alignment horizontal="left" vertical="center" wrapText="1"/>
    </xf>
    <xf numFmtId="0" fontId="38" fillId="9" borderId="5" xfId="17" applyFont="1" applyFill="1" applyBorder="1" applyAlignment="1" applyProtection="1">
      <alignment vertical="center" wrapText="1"/>
    </xf>
    <xf numFmtId="0" fontId="38" fillId="9" borderId="7" xfId="17" applyFont="1" applyFill="1" applyBorder="1" applyAlignment="1" applyProtection="1">
      <alignment vertical="center" wrapText="1"/>
    </xf>
    <xf numFmtId="0" fontId="39" fillId="0" borderId="0" xfId="17" applyFont="1" applyAlignment="1" applyProtection="1">
      <alignment horizontal="left" vertical="center" wrapText="1"/>
    </xf>
    <xf numFmtId="0" fontId="39" fillId="0" borderId="24" xfId="17" applyFont="1" applyBorder="1" applyAlignment="1" applyProtection="1">
      <alignment horizontal="left" vertical="center" wrapText="1"/>
    </xf>
    <xf numFmtId="0" fontId="52" fillId="0" borderId="0" xfId="17" applyFont="1" applyAlignment="1" applyProtection="1">
      <alignment horizontal="left" vertical="center"/>
    </xf>
    <xf numFmtId="0" fontId="53" fillId="10" borderId="5" xfId="17" applyFont="1" applyFill="1" applyBorder="1" applyAlignment="1" applyProtection="1">
      <alignment horizontal="left" vertical="center"/>
    </xf>
    <xf numFmtId="0" fontId="53" fillId="10" borderId="6" xfId="17" applyFont="1" applyFill="1" applyBorder="1" applyAlignment="1" applyProtection="1">
      <alignment horizontal="left" vertical="center"/>
    </xf>
    <xf numFmtId="0" fontId="38" fillId="9" borderId="5" xfId="17" applyFont="1" applyFill="1" applyBorder="1" applyAlignment="1" applyProtection="1">
      <alignment horizontal="left" vertical="center"/>
    </xf>
    <xf numFmtId="0" fontId="38" fillId="9" borderId="6" xfId="17" applyFont="1" applyFill="1" applyBorder="1" applyAlignment="1" applyProtection="1">
      <alignment horizontal="left" vertical="center"/>
    </xf>
    <xf numFmtId="0" fontId="38" fillId="9" borderId="7" xfId="17" applyFont="1" applyFill="1" applyBorder="1" applyAlignment="1" applyProtection="1">
      <alignment horizontal="left" vertical="center"/>
    </xf>
    <xf numFmtId="0" fontId="38" fillId="9" borderId="5" xfId="17" applyFont="1" applyFill="1" applyBorder="1" applyAlignment="1" applyProtection="1">
      <alignment horizontal="left" vertical="center" wrapText="1"/>
    </xf>
    <xf numFmtId="0" fontId="38" fillId="9" borderId="7" xfId="17" applyFont="1" applyFill="1" applyBorder="1" applyAlignment="1" applyProtection="1">
      <alignment horizontal="left" vertical="center" wrapText="1"/>
    </xf>
  </cellXfs>
  <cellStyles count="18">
    <cellStyle name="ハイパーリンク" xfId="16" builtinId="8"/>
    <cellStyle name="桁区切り" xfId="1" builtinId="6"/>
    <cellStyle name="桁区切り 2" xfId="7" xr:uid="{00000000-0005-0000-0000-000002000000}"/>
    <cellStyle name="桁区切り 3" xfId="9" xr:uid="{00000000-0005-0000-0000-000003000000}"/>
    <cellStyle name="標準" xfId="0" builtinId="0"/>
    <cellStyle name="標準 10" xfId="17" xr:uid="{CBC99972-CE06-4A55-AFD7-DE47A3C1A323}"/>
    <cellStyle name="標準 2" xfId="2" xr:uid="{00000000-0005-0000-0000-000005000000}"/>
    <cellStyle name="標準 2 2" xfId="8" xr:uid="{00000000-0005-0000-0000-000006000000}"/>
    <cellStyle name="標準 2 2 2" xfId="14" xr:uid="{00000000-0005-0000-0000-000007000000}"/>
    <cellStyle name="標準 2 3" xfId="13" xr:uid="{00000000-0005-0000-0000-000008000000}"/>
    <cellStyle name="標準 2 4" xfId="15" xr:uid="{00000000-0005-0000-0000-000009000000}"/>
    <cellStyle name="標準 3" xfId="3" xr:uid="{00000000-0005-0000-0000-00000A000000}"/>
    <cellStyle name="標準 4" xfId="4" xr:uid="{00000000-0005-0000-0000-00000B000000}"/>
    <cellStyle name="標準 5" xfId="5" xr:uid="{00000000-0005-0000-0000-00000C000000}"/>
    <cellStyle name="標準 6" xfId="6" xr:uid="{00000000-0005-0000-0000-00000D000000}"/>
    <cellStyle name="標準 7" xfId="11" xr:uid="{00000000-0005-0000-0000-00000E000000}"/>
    <cellStyle name="標準 8" xfId="10" xr:uid="{00000000-0005-0000-0000-00000F000000}"/>
    <cellStyle name="標準 9" xfId="12" xr:uid="{00000000-0005-0000-0000-000010000000}"/>
  </cellStyles>
  <dxfs count="0"/>
  <tableStyles count="0" defaultTableStyle="TableStyleMedium2" defaultPivotStyle="PivotStyleLight16"/>
  <colors>
    <mruColors>
      <color rgb="FFFBFF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297180</xdr:colOff>
      <xdr:row>7</xdr:row>
      <xdr:rowOff>38100</xdr:rowOff>
    </xdr:from>
    <xdr:to>
      <xdr:col>26</xdr:col>
      <xdr:colOff>7620</xdr:colOff>
      <xdr:row>8</xdr:row>
      <xdr:rowOff>68580</xdr:rowOff>
    </xdr:to>
    <xdr:sp macro="" textlink="">
      <xdr:nvSpPr>
        <xdr:cNvPr id="2" name="楕円 1">
          <a:extLst>
            <a:ext uri="{FF2B5EF4-FFF2-40B4-BE49-F238E27FC236}">
              <a16:creationId xmlns:a16="http://schemas.microsoft.com/office/drawing/2014/main" id="{00000000-0008-0000-0100-000002000000}"/>
            </a:ext>
          </a:extLst>
        </xdr:cNvPr>
        <xdr:cNvSpPr/>
      </xdr:nvSpPr>
      <xdr:spPr>
        <a:xfrm>
          <a:off x="6751768" y="1606924"/>
          <a:ext cx="326764" cy="254597"/>
        </a:xfrm>
        <a:prstGeom prst="ellipse">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21772</xdr:colOff>
      <xdr:row>4</xdr:row>
      <xdr:rowOff>67734</xdr:rowOff>
    </xdr:from>
    <xdr:to>
      <xdr:col>3</xdr:col>
      <xdr:colOff>335536</xdr:colOff>
      <xdr:row>4</xdr:row>
      <xdr:rowOff>403910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21772" y="658284"/>
          <a:ext cx="5800164" cy="33617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400">
              <a:latin typeface="HGSｺﾞｼｯｸE" panose="020B0900000000000000" pitchFamily="50" charset="-128"/>
              <a:ea typeface="HGSｺﾞｼｯｸE" panose="020B0900000000000000" pitchFamily="50" charset="-128"/>
            </a:rPr>
            <a:t>１　法人・事業所の基本情報</a:t>
          </a:r>
        </a:p>
      </xdr:txBody>
    </xdr:sp>
    <xdr:clientData/>
  </xdr:twoCellAnchor>
  <xdr:twoCellAnchor>
    <xdr:from>
      <xdr:col>0</xdr:col>
      <xdr:colOff>21773</xdr:colOff>
      <xdr:row>19</xdr:row>
      <xdr:rowOff>131233</xdr:rowOff>
    </xdr:from>
    <xdr:to>
      <xdr:col>3</xdr:col>
      <xdr:colOff>434148</xdr:colOff>
      <xdr:row>20</xdr:row>
      <xdr:rowOff>304800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1773" y="5522383"/>
          <a:ext cx="5898775" cy="35454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400">
              <a:solidFill>
                <a:schemeClr val="tx1"/>
              </a:solidFill>
              <a:latin typeface="HGSｺﾞｼｯｸE" panose="020B0900000000000000" pitchFamily="50" charset="-128"/>
              <a:ea typeface="HGSｺﾞｼｯｸE" panose="020B0900000000000000" pitchFamily="50" charset="-128"/>
            </a:rPr>
            <a:t>２　導入・活用に向けた計画</a:t>
          </a:r>
        </a:p>
      </xdr:txBody>
    </xdr:sp>
    <xdr:clientData/>
  </xdr:twoCellAnchor>
  <xdr:twoCellAnchor>
    <xdr:from>
      <xdr:col>0</xdr:col>
      <xdr:colOff>80681</xdr:colOff>
      <xdr:row>0</xdr:row>
      <xdr:rowOff>53788</xdr:rowOff>
    </xdr:from>
    <xdr:to>
      <xdr:col>1</xdr:col>
      <xdr:colOff>1055915</xdr:colOff>
      <xdr:row>1</xdr:row>
      <xdr:rowOff>0</xdr:rowOff>
    </xdr:to>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80681" y="53788"/>
          <a:ext cx="2985009" cy="3176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solidFill>
                <a:sysClr val="windowText" lastClr="000000"/>
              </a:solidFill>
            </a:rPr>
            <a:t>推進－３</a:t>
          </a:r>
        </a:p>
      </xdr:txBody>
    </xdr:sp>
    <xdr:clientData/>
  </xdr:twoCellAnchor>
  <xdr:twoCellAnchor>
    <xdr:from>
      <xdr:col>0</xdr:col>
      <xdr:colOff>33617</xdr:colOff>
      <xdr:row>136</xdr:row>
      <xdr:rowOff>22412</xdr:rowOff>
    </xdr:from>
    <xdr:to>
      <xdr:col>3</xdr:col>
      <xdr:colOff>445992</xdr:colOff>
      <xdr:row>136</xdr:row>
      <xdr:rowOff>375273</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33617" y="54981662"/>
          <a:ext cx="5898775" cy="35286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400">
              <a:solidFill>
                <a:sysClr val="windowText" lastClr="000000"/>
              </a:solidFill>
              <a:latin typeface="HGSｺﾞｼｯｸE" panose="020B0900000000000000" pitchFamily="50" charset="-128"/>
              <a:ea typeface="HGSｺﾞｼｯｸE" panose="020B0900000000000000" pitchFamily="50" charset="-128"/>
            </a:rPr>
            <a:t>３　その他の確認事項</a:t>
          </a:r>
          <a:endParaRPr kumimoji="1" lang="en-US" altLang="ja-JP" sz="1400">
            <a:solidFill>
              <a:sysClr val="windowText" lastClr="000000"/>
            </a:solidFill>
            <a:latin typeface="HGSｺﾞｼｯｸE" panose="020B0900000000000000" pitchFamily="50" charset="-128"/>
            <a:ea typeface="HGSｺﾞｼｯｸE" panose="020B0900000000000000" pitchFamily="50" charset="-128"/>
          </a:endParaRPr>
        </a:p>
      </xdr:txBody>
    </xdr:sp>
    <xdr:clientData/>
  </xdr:twoCellAnchor>
  <xdr:twoCellAnchor>
    <xdr:from>
      <xdr:col>0</xdr:col>
      <xdr:colOff>32657</xdr:colOff>
      <xdr:row>182</xdr:row>
      <xdr:rowOff>60114</xdr:rowOff>
    </xdr:from>
    <xdr:to>
      <xdr:col>3</xdr:col>
      <xdr:colOff>346421</xdr:colOff>
      <xdr:row>182</xdr:row>
      <xdr:rowOff>396290</xdr:rowOff>
    </xdr:to>
    <xdr:sp macro="" textlink="">
      <xdr:nvSpPr>
        <xdr:cNvPr id="4" name="正方形/長方形 3">
          <a:extLst>
            <a:ext uri="{FF2B5EF4-FFF2-40B4-BE49-F238E27FC236}">
              <a16:creationId xmlns:a16="http://schemas.microsoft.com/office/drawing/2014/main" id="{838EAA51-9C06-4FDF-822A-1B6F03DF6C25}"/>
            </a:ext>
          </a:extLst>
        </xdr:cNvPr>
        <xdr:cNvSpPr/>
      </xdr:nvSpPr>
      <xdr:spPr>
        <a:xfrm>
          <a:off x="32657" y="76555389"/>
          <a:ext cx="5800164" cy="33617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400" u="none">
              <a:solidFill>
                <a:sysClr val="windowText" lastClr="000000"/>
              </a:solidFill>
              <a:latin typeface="HGSｺﾞｼｯｸE" panose="020B0900000000000000" pitchFamily="50" charset="-128"/>
              <a:ea typeface="HGSｺﾞｼｯｸE" panose="020B0900000000000000" pitchFamily="50" charset="-128"/>
            </a:rPr>
            <a:t>４　アドバンスト施設としての協力体制</a:t>
          </a:r>
        </a:p>
      </xdr:txBody>
    </xdr:sp>
    <xdr:clientData/>
  </xdr:twoCellAnchor>
  <xdr:twoCellAnchor>
    <xdr:from>
      <xdr:col>0</xdr:col>
      <xdr:colOff>21771</xdr:colOff>
      <xdr:row>195</xdr:row>
      <xdr:rowOff>82974</xdr:rowOff>
    </xdr:from>
    <xdr:to>
      <xdr:col>3</xdr:col>
      <xdr:colOff>335535</xdr:colOff>
      <xdr:row>196</xdr:row>
      <xdr:rowOff>103464</xdr:rowOff>
    </xdr:to>
    <xdr:sp macro="" textlink="">
      <xdr:nvSpPr>
        <xdr:cNvPr id="5" name="正方形/長方形 4">
          <a:extLst>
            <a:ext uri="{FF2B5EF4-FFF2-40B4-BE49-F238E27FC236}">
              <a16:creationId xmlns:a16="http://schemas.microsoft.com/office/drawing/2014/main" id="{D19C1BE9-29CA-4666-8F55-55BB781196E4}"/>
            </a:ext>
          </a:extLst>
        </xdr:cNvPr>
        <xdr:cNvSpPr/>
      </xdr:nvSpPr>
      <xdr:spPr>
        <a:xfrm>
          <a:off x="21771" y="83798199"/>
          <a:ext cx="5800164" cy="33481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400" u="none">
              <a:solidFill>
                <a:sysClr val="windowText" lastClr="000000"/>
              </a:solidFill>
              <a:latin typeface="HGSｺﾞｼｯｸE" panose="020B0900000000000000" pitchFamily="50" charset="-128"/>
              <a:ea typeface="HGSｺﾞｼｯｸE" panose="020B0900000000000000" pitchFamily="50" charset="-128"/>
            </a:rPr>
            <a:t>５　次世代介護機器導入支援事業への切替え希望</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techno-tais.jp/ServiceWelfareGoodsList.php"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H32"/>
  <sheetViews>
    <sheetView showGridLines="0" tabSelected="1" view="pageBreakPreview" zoomScale="75" zoomScaleNormal="75" zoomScaleSheetLayoutView="75" workbookViewId="0">
      <selection activeCell="F13" sqref="F13"/>
    </sheetView>
  </sheetViews>
  <sheetFormatPr defaultColWidth="9" defaultRowHeight="15.75" x14ac:dyDescent="0.15"/>
  <cols>
    <col min="1" max="1" width="11" style="45" customWidth="1"/>
    <col min="2" max="2" width="18" style="30" customWidth="1"/>
    <col min="3" max="3" width="6.25" style="30" customWidth="1"/>
    <col min="4" max="4" width="12.75" style="30" customWidth="1"/>
    <col min="5" max="5" width="17.125" style="30" customWidth="1"/>
    <col min="6" max="6" width="8.75" style="30" customWidth="1"/>
    <col min="7" max="7" width="39.125" style="45" customWidth="1"/>
    <col min="8" max="8" width="11.625" style="188" hidden="1" customWidth="1"/>
    <col min="9" max="16384" width="9" style="30"/>
  </cols>
  <sheetData>
    <row r="1" spans="1:8" ht="56.25" customHeight="1" x14ac:dyDescent="0.15">
      <c r="A1" s="203" t="s">
        <v>494</v>
      </c>
      <c r="B1" s="204"/>
      <c r="C1" s="204"/>
      <c r="D1" s="204"/>
      <c r="E1" s="204"/>
      <c r="F1" s="204"/>
      <c r="G1" s="204"/>
    </row>
    <row r="2" spans="1:8" ht="43.5" customHeight="1" thickBot="1" x14ac:dyDescent="0.2">
      <c r="A2" s="31" t="s">
        <v>114</v>
      </c>
      <c r="B2" s="32"/>
      <c r="C2" s="32"/>
      <c r="D2" s="33"/>
      <c r="E2" s="33"/>
      <c r="F2" s="33"/>
      <c r="G2" s="33"/>
    </row>
    <row r="3" spans="1:8" ht="36" customHeight="1" thickBot="1" x14ac:dyDescent="0.2">
      <c r="A3" s="34" t="s">
        <v>115</v>
      </c>
      <c r="B3" s="205"/>
      <c r="C3" s="205"/>
      <c r="D3" s="206"/>
      <c r="E3" s="35" t="s">
        <v>116</v>
      </c>
      <c r="F3" s="207"/>
      <c r="G3" s="208"/>
      <c r="H3" s="186" t="s">
        <v>154</v>
      </c>
    </row>
    <row r="4" spans="1:8" ht="36" customHeight="1" thickBot="1" x14ac:dyDescent="0.2">
      <c r="A4" s="37" t="s">
        <v>117</v>
      </c>
      <c r="B4" s="205"/>
      <c r="C4" s="205"/>
      <c r="D4" s="205"/>
      <c r="E4" s="205"/>
      <c r="F4" s="205"/>
      <c r="G4" s="206"/>
      <c r="H4" s="186" t="s">
        <v>155</v>
      </c>
    </row>
    <row r="5" spans="1:8" ht="21" customHeight="1" thickBot="1" x14ac:dyDescent="0.35">
      <c r="A5" s="38"/>
      <c r="C5" s="39"/>
      <c r="D5" s="33"/>
      <c r="E5" s="33"/>
      <c r="F5" s="33"/>
      <c r="G5" s="33"/>
      <c r="H5" s="186" t="s">
        <v>156</v>
      </c>
    </row>
    <row r="6" spans="1:8" s="40" customFormat="1" ht="18" customHeight="1" thickBot="1" x14ac:dyDescent="0.2">
      <c r="A6" s="209" t="s">
        <v>118</v>
      </c>
      <c r="B6" s="209" t="s">
        <v>119</v>
      </c>
      <c r="C6" s="209"/>
      <c r="D6" s="209"/>
      <c r="E6" s="209"/>
      <c r="F6" s="210" t="s">
        <v>120</v>
      </c>
      <c r="G6" s="212" t="s">
        <v>121</v>
      </c>
      <c r="H6" s="186" t="s">
        <v>157</v>
      </c>
    </row>
    <row r="7" spans="1:8" s="40" customFormat="1" ht="27" customHeight="1" thickBot="1" x14ac:dyDescent="0.2">
      <c r="A7" s="209"/>
      <c r="B7" s="209"/>
      <c r="C7" s="209"/>
      <c r="D7" s="209"/>
      <c r="E7" s="209"/>
      <c r="F7" s="211"/>
      <c r="G7" s="213"/>
      <c r="H7" s="186" t="s">
        <v>158</v>
      </c>
    </row>
    <row r="8" spans="1:8" s="40" customFormat="1" ht="50.1" customHeight="1" thickBot="1" x14ac:dyDescent="0.2">
      <c r="A8" s="41">
        <v>1</v>
      </c>
      <c r="B8" s="214" t="s">
        <v>495</v>
      </c>
      <c r="C8" s="215"/>
      <c r="D8" s="215"/>
      <c r="E8" s="216"/>
      <c r="F8" s="46"/>
      <c r="G8" s="42" t="s">
        <v>417</v>
      </c>
      <c r="H8" s="186" t="s">
        <v>159</v>
      </c>
    </row>
    <row r="9" spans="1:8" s="43" customFormat="1" ht="50.1" customHeight="1" thickBot="1" x14ac:dyDescent="0.2">
      <c r="A9" s="41">
        <v>2</v>
      </c>
      <c r="B9" s="214" t="s">
        <v>535</v>
      </c>
      <c r="C9" s="215"/>
      <c r="D9" s="215"/>
      <c r="E9" s="216"/>
      <c r="F9" s="46"/>
      <c r="G9" s="42" t="s">
        <v>417</v>
      </c>
      <c r="H9" s="186" t="s">
        <v>160</v>
      </c>
    </row>
    <row r="10" spans="1:8" s="43" customFormat="1" ht="60.6" customHeight="1" thickBot="1" x14ac:dyDescent="0.2">
      <c r="A10" s="41">
        <v>3</v>
      </c>
      <c r="B10" s="214" t="s">
        <v>536</v>
      </c>
      <c r="C10" s="215"/>
      <c r="D10" s="215"/>
      <c r="E10" s="216"/>
      <c r="F10" s="46"/>
      <c r="G10" s="42" t="s">
        <v>417</v>
      </c>
      <c r="H10" s="186" t="s">
        <v>161</v>
      </c>
    </row>
    <row r="11" spans="1:8" s="43" customFormat="1" ht="50.1" customHeight="1" thickBot="1" x14ac:dyDescent="0.2">
      <c r="A11" s="41">
        <v>4</v>
      </c>
      <c r="B11" s="200" t="s">
        <v>537</v>
      </c>
      <c r="C11" s="215"/>
      <c r="D11" s="215"/>
      <c r="E11" s="216"/>
      <c r="F11" s="46"/>
      <c r="G11" s="42" t="s">
        <v>417</v>
      </c>
      <c r="H11" s="186" t="s">
        <v>162</v>
      </c>
    </row>
    <row r="12" spans="1:8" s="43" customFormat="1" ht="50.1" customHeight="1" thickBot="1" x14ac:dyDescent="0.2">
      <c r="A12" s="41">
        <v>5</v>
      </c>
      <c r="B12" s="200" t="s">
        <v>538</v>
      </c>
      <c r="C12" s="215"/>
      <c r="D12" s="215"/>
      <c r="E12" s="216"/>
      <c r="F12" s="46"/>
      <c r="G12" s="42" t="s">
        <v>417</v>
      </c>
      <c r="H12" s="186" t="s">
        <v>162</v>
      </c>
    </row>
    <row r="13" spans="1:8" s="43" customFormat="1" ht="50.1" customHeight="1" thickBot="1" x14ac:dyDescent="0.2">
      <c r="A13" s="41">
        <v>6</v>
      </c>
      <c r="B13" s="217" t="s">
        <v>122</v>
      </c>
      <c r="C13" s="217"/>
      <c r="D13" s="217"/>
      <c r="E13" s="217"/>
      <c r="F13" s="46"/>
      <c r="G13" s="42" t="s">
        <v>418</v>
      </c>
      <c r="H13" s="186" t="s">
        <v>57</v>
      </c>
    </row>
    <row r="14" spans="1:8" s="43" customFormat="1" ht="50.1" customHeight="1" thickBot="1" x14ac:dyDescent="0.2">
      <c r="A14" s="41">
        <v>7</v>
      </c>
      <c r="B14" s="200" t="s">
        <v>123</v>
      </c>
      <c r="C14" s="201"/>
      <c r="D14" s="201"/>
      <c r="E14" s="202"/>
      <c r="F14" s="46"/>
      <c r="G14" s="42" t="s">
        <v>418</v>
      </c>
      <c r="H14" s="186" t="s">
        <v>163</v>
      </c>
    </row>
    <row r="15" spans="1:8" s="187" customFormat="1" ht="50.1" customHeight="1" thickBot="1" x14ac:dyDescent="0.2">
      <c r="A15" s="190">
        <v>8</v>
      </c>
      <c r="B15" s="197" t="s">
        <v>543</v>
      </c>
      <c r="C15" s="198"/>
      <c r="D15" s="198"/>
      <c r="E15" s="199"/>
      <c r="F15" s="46"/>
      <c r="G15" s="191" t="s">
        <v>418</v>
      </c>
      <c r="H15" s="186" t="s">
        <v>164</v>
      </c>
    </row>
    <row r="16" spans="1:8" s="187" customFormat="1" ht="19.5" x14ac:dyDescent="0.15">
      <c r="A16" s="192" t="s">
        <v>544</v>
      </c>
      <c r="B16" s="193"/>
      <c r="C16" s="193"/>
      <c r="D16" s="193"/>
      <c r="E16" s="193"/>
      <c r="G16" s="194"/>
      <c r="H16" s="186" t="s">
        <v>165</v>
      </c>
    </row>
    <row r="17" spans="1:8" s="187" customFormat="1" ht="19.5" x14ac:dyDescent="0.15">
      <c r="A17" s="195" t="s">
        <v>545</v>
      </c>
      <c r="B17" s="193"/>
      <c r="C17" s="193"/>
      <c r="D17" s="193"/>
      <c r="E17" s="193"/>
      <c r="G17" s="194"/>
      <c r="H17" s="186" t="s">
        <v>166</v>
      </c>
    </row>
    <row r="18" spans="1:8" s="43" customFormat="1" ht="21.6" customHeight="1" x14ac:dyDescent="0.15">
      <c r="A18" s="31" t="s">
        <v>138</v>
      </c>
      <c r="G18" s="44"/>
      <c r="H18" s="186" t="s">
        <v>167</v>
      </c>
    </row>
    <row r="19" spans="1:8" ht="21.6" customHeight="1" x14ac:dyDescent="0.15">
      <c r="A19" s="31" t="s">
        <v>139</v>
      </c>
      <c r="H19" s="186" t="s">
        <v>168</v>
      </c>
    </row>
    <row r="20" spans="1:8" ht="21.6" customHeight="1" x14ac:dyDescent="0.15">
      <c r="A20" s="31" t="s">
        <v>124</v>
      </c>
      <c r="H20" s="186" t="s">
        <v>169</v>
      </c>
    </row>
    <row r="21" spans="1:8" ht="21.6" customHeight="1" x14ac:dyDescent="0.15">
      <c r="A21" s="31" t="s">
        <v>125</v>
      </c>
      <c r="H21" s="186" t="s">
        <v>56</v>
      </c>
    </row>
    <row r="22" spans="1:8" x14ac:dyDescent="0.15">
      <c r="H22" s="186" t="s">
        <v>546</v>
      </c>
    </row>
    <row r="23" spans="1:8" ht="16.5" x14ac:dyDescent="0.15">
      <c r="A23" s="31" t="s">
        <v>419</v>
      </c>
      <c r="H23" s="186" t="s">
        <v>55</v>
      </c>
    </row>
    <row r="24" spans="1:8" ht="16.5" x14ac:dyDescent="0.15">
      <c r="A24" s="31" t="s">
        <v>420</v>
      </c>
      <c r="H24" s="186" t="s">
        <v>170</v>
      </c>
    </row>
    <row r="25" spans="1:8" ht="16.5" x14ac:dyDescent="0.15">
      <c r="A25" s="31" t="s">
        <v>421</v>
      </c>
      <c r="H25" s="186" t="s">
        <v>171</v>
      </c>
    </row>
    <row r="26" spans="1:8" x14ac:dyDescent="0.15">
      <c r="H26" s="186" t="s">
        <v>50</v>
      </c>
    </row>
    <row r="27" spans="1:8" x14ac:dyDescent="0.15">
      <c r="H27" s="186" t="s">
        <v>51</v>
      </c>
    </row>
    <row r="28" spans="1:8" x14ac:dyDescent="0.15">
      <c r="H28" s="186" t="s">
        <v>52</v>
      </c>
    </row>
    <row r="29" spans="1:8" x14ac:dyDescent="0.15">
      <c r="H29" s="186" t="s">
        <v>53</v>
      </c>
    </row>
    <row r="30" spans="1:8" x14ac:dyDescent="0.15">
      <c r="H30" s="189"/>
    </row>
    <row r="31" spans="1:8" x14ac:dyDescent="0.15">
      <c r="H31" s="189"/>
    </row>
    <row r="32" spans="1:8" x14ac:dyDescent="0.15">
      <c r="H32" s="189"/>
    </row>
  </sheetData>
  <sheetProtection sheet="1" objects="1" scenarios="1" formatCells="0" formatColumns="0" formatRows="0"/>
  <mergeCells count="16">
    <mergeCell ref="B15:E15"/>
    <mergeCell ref="B14:E14"/>
    <mergeCell ref="A1:G1"/>
    <mergeCell ref="B3:D3"/>
    <mergeCell ref="F3:G3"/>
    <mergeCell ref="B4:G4"/>
    <mergeCell ref="A6:A7"/>
    <mergeCell ref="B6:E7"/>
    <mergeCell ref="F6:F7"/>
    <mergeCell ref="G6:G7"/>
    <mergeCell ref="B8:E8"/>
    <mergeCell ref="B9:E9"/>
    <mergeCell ref="B10:E10"/>
    <mergeCell ref="B11:E11"/>
    <mergeCell ref="B13:E13"/>
    <mergeCell ref="B12:E12"/>
  </mergeCells>
  <phoneticPr fontId="4"/>
  <dataValidations count="2">
    <dataValidation type="list" allowBlank="1" showInputMessage="1" showErrorMessage="1" sqref="F3:G3" xr:uid="{00000000-0002-0000-0000-000000000000}">
      <formula1>$H$3:$H$32</formula1>
    </dataValidation>
    <dataValidation type="list" allowBlank="1" showInputMessage="1" showErrorMessage="1" sqref="F8:F15" xr:uid="{0F262AE5-D394-4437-82AB-0F57DA556D66}">
      <formula1>"✔"</formula1>
    </dataValidation>
  </dataValidations>
  <hyperlinks>
    <hyperlink ref="A17" r:id="rId1" display="　　　　　　　URL：https://www.techno-tais.jp/ServiceWelfareGoodsList.php" xr:uid="{A05FF40C-B813-4B3E-87B9-82154B584947}"/>
  </hyperlinks>
  <printOptions horizontalCentered="1"/>
  <pageMargins left="0.47244094488188981" right="0.19685039370078741" top="0.78740157480314965" bottom="0.51181102362204722" header="0.19685039370078741" footer="0.27559055118110237"/>
  <pageSetup paperSize="9" scale="83"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AB44"/>
  <sheetViews>
    <sheetView showGridLines="0" view="pageBreakPreview" topLeftCell="A13" zoomScale="85" zoomScaleNormal="115" zoomScaleSheetLayoutView="85" workbookViewId="0">
      <selection activeCell="G32" sqref="G32"/>
    </sheetView>
  </sheetViews>
  <sheetFormatPr defaultColWidth="9" defaultRowHeight="13.5" x14ac:dyDescent="0.15"/>
  <cols>
    <col min="1" max="1" width="3.125" style="36" customWidth="1"/>
    <col min="2" max="9" width="3.375" style="36" customWidth="1"/>
    <col min="10" max="10" width="3.875" style="47" customWidth="1"/>
    <col min="11" max="25" width="3.375" style="36" customWidth="1"/>
    <col min="26" max="26" width="8.125" style="36" customWidth="1"/>
    <col min="27" max="27" width="5" style="36" customWidth="1"/>
    <col min="28" max="28" width="10" style="36" hidden="1" customWidth="1"/>
    <col min="29" max="16384" width="9" style="36"/>
  </cols>
  <sheetData>
    <row r="1" spans="1:28" ht="17.25" customHeight="1" x14ac:dyDescent="0.15">
      <c r="A1" s="36" t="s">
        <v>497</v>
      </c>
      <c r="T1" s="219"/>
      <c r="U1" s="219"/>
      <c r="V1" s="219"/>
      <c r="W1" s="219"/>
      <c r="X1" s="219"/>
      <c r="Y1" s="219"/>
      <c r="Z1" s="219"/>
    </row>
    <row r="2" spans="1:28" ht="17.25" customHeight="1" x14ac:dyDescent="0.15">
      <c r="T2" s="220" t="s">
        <v>493</v>
      </c>
      <c r="U2" s="220"/>
      <c r="V2" s="220"/>
      <c r="W2" s="220"/>
      <c r="X2" s="220"/>
      <c r="Y2" s="220"/>
      <c r="Z2" s="220"/>
    </row>
    <row r="3" spans="1:28" ht="17.25" customHeight="1" x14ac:dyDescent="0.15">
      <c r="AB3" s="36" t="s">
        <v>154</v>
      </c>
    </row>
    <row r="4" spans="1:28" ht="17.25" customHeight="1" x14ac:dyDescent="0.15">
      <c r="B4" s="36" t="s">
        <v>5</v>
      </c>
      <c r="AB4" s="36" t="s">
        <v>155</v>
      </c>
    </row>
    <row r="5" spans="1:28" ht="17.25" customHeight="1" x14ac:dyDescent="0.15">
      <c r="M5" s="36" t="s">
        <v>0</v>
      </c>
      <c r="AB5" s="36" t="s">
        <v>156</v>
      </c>
    </row>
    <row r="6" spans="1:28" ht="17.25" customHeight="1" x14ac:dyDescent="0.15">
      <c r="N6" s="36" t="s">
        <v>6</v>
      </c>
      <c r="P6" s="36" t="s">
        <v>32</v>
      </c>
      <c r="Q6" s="48"/>
      <c r="R6" s="218"/>
      <c r="S6" s="218"/>
      <c r="T6" s="218"/>
      <c r="U6" s="218"/>
      <c r="V6" s="218"/>
      <c r="W6" s="218"/>
      <c r="X6" s="218"/>
      <c r="Y6" s="218"/>
      <c r="Z6" s="218"/>
      <c r="AB6" s="36" t="s">
        <v>157</v>
      </c>
    </row>
    <row r="7" spans="1:28" ht="17.25" customHeight="1" x14ac:dyDescent="0.15">
      <c r="N7" s="36" t="s">
        <v>12</v>
      </c>
      <c r="P7" s="36" t="s">
        <v>32</v>
      </c>
      <c r="Q7" s="48"/>
      <c r="R7" s="218"/>
      <c r="S7" s="218"/>
      <c r="T7" s="218"/>
      <c r="U7" s="218"/>
      <c r="V7" s="218"/>
      <c r="W7" s="218"/>
      <c r="X7" s="218"/>
      <c r="Y7" s="218"/>
      <c r="Z7" s="218"/>
      <c r="AB7" s="36" t="s">
        <v>158</v>
      </c>
    </row>
    <row r="8" spans="1:28" ht="17.25" customHeight="1" x14ac:dyDescent="0.15">
      <c r="G8" s="49"/>
      <c r="N8" s="36" t="s">
        <v>49</v>
      </c>
      <c r="Q8" s="48"/>
      <c r="R8" s="218"/>
      <c r="S8" s="218"/>
      <c r="T8" s="218"/>
      <c r="U8" s="218"/>
      <c r="V8" s="218"/>
      <c r="W8" s="218"/>
      <c r="X8" s="218"/>
      <c r="Y8" s="218"/>
      <c r="Z8" s="218"/>
      <c r="AB8" s="36" t="s">
        <v>159</v>
      </c>
    </row>
    <row r="9" spans="1:28" ht="17.25" customHeight="1" x14ac:dyDescent="0.15">
      <c r="AB9" s="36" t="s">
        <v>160</v>
      </c>
    </row>
    <row r="10" spans="1:28" ht="17.25" customHeight="1" x14ac:dyDescent="0.15">
      <c r="AB10" s="36" t="s">
        <v>161</v>
      </c>
    </row>
    <row r="11" spans="1:28" ht="17.25" customHeight="1" x14ac:dyDescent="0.15">
      <c r="A11" s="221" t="s">
        <v>496</v>
      </c>
      <c r="B11" s="221"/>
      <c r="C11" s="221"/>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B11" s="36" t="s">
        <v>162</v>
      </c>
    </row>
    <row r="12" spans="1:28" ht="17.25" customHeight="1" x14ac:dyDescent="0.15">
      <c r="A12" s="221"/>
      <c r="B12" s="221"/>
      <c r="C12" s="221"/>
      <c r="D12" s="221"/>
      <c r="E12" s="221"/>
      <c r="F12" s="221"/>
      <c r="G12" s="221"/>
      <c r="H12" s="221"/>
      <c r="I12" s="221"/>
      <c r="J12" s="221"/>
      <c r="K12" s="221"/>
      <c r="L12" s="221"/>
      <c r="M12" s="221"/>
      <c r="N12" s="221"/>
      <c r="O12" s="221"/>
      <c r="P12" s="221"/>
      <c r="Q12" s="221"/>
      <c r="R12" s="221"/>
      <c r="S12" s="221"/>
      <c r="T12" s="221"/>
      <c r="U12" s="221"/>
      <c r="V12" s="221"/>
      <c r="W12" s="221"/>
      <c r="X12" s="221"/>
      <c r="Y12" s="221"/>
      <c r="Z12" s="221"/>
      <c r="AB12" s="36" t="s">
        <v>57</v>
      </c>
    </row>
    <row r="13" spans="1:28" ht="17.25" customHeight="1" x14ac:dyDescent="0.15">
      <c r="AB13" s="36" t="s">
        <v>163</v>
      </c>
    </row>
    <row r="14" spans="1:28" ht="17.25" customHeight="1" x14ac:dyDescent="0.15">
      <c r="B14" s="50" t="s">
        <v>126</v>
      </c>
      <c r="C14" s="51"/>
      <c r="D14" s="51"/>
      <c r="E14" s="51"/>
      <c r="F14" s="51"/>
      <c r="G14" s="51"/>
      <c r="H14" s="51"/>
      <c r="I14" s="51"/>
      <c r="J14" s="52"/>
      <c r="K14" s="51"/>
      <c r="L14" s="51"/>
      <c r="M14" s="51"/>
      <c r="N14" s="51"/>
      <c r="O14" s="51"/>
      <c r="P14" s="51"/>
      <c r="Q14" s="51"/>
      <c r="R14" s="51"/>
      <c r="S14" s="51"/>
      <c r="T14" s="51"/>
      <c r="U14" s="51"/>
      <c r="V14" s="51"/>
      <c r="W14" s="51"/>
      <c r="X14" s="51"/>
      <c r="Y14" s="51"/>
      <c r="Z14" s="51"/>
      <c r="AB14" s="36" t="s">
        <v>164</v>
      </c>
    </row>
    <row r="15" spans="1:28" ht="17.25" customHeight="1" x14ac:dyDescent="0.15">
      <c r="A15" s="51"/>
      <c r="B15" s="51"/>
      <c r="C15" s="51"/>
      <c r="D15" s="51"/>
      <c r="E15" s="51"/>
      <c r="F15" s="51"/>
      <c r="G15" s="51"/>
      <c r="H15" s="51"/>
      <c r="I15" s="51"/>
      <c r="J15" s="52"/>
      <c r="K15" s="51"/>
      <c r="L15" s="51"/>
      <c r="M15" s="51"/>
      <c r="N15" s="51"/>
      <c r="O15" s="51"/>
      <c r="P15" s="51"/>
      <c r="Q15" s="51"/>
      <c r="R15" s="51"/>
      <c r="S15" s="51"/>
      <c r="T15" s="51"/>
      <c r="U15" s="51"/>
      <c r="V15" s="51"/>
      <c r="W15" s="51"/>
      <c r="X15" s="51"/>
      <c r="Y15" s="51"/>
      <c r="Z15" s="51"/>
      <c r="AB15" s="36" t="s">
        <v>165</v>
      </c>
    </row>
    <row r="16" spans="1:28" ht="17.25" customHeight="1" x14ac:dyDescent="0.15">
      <c r="A16" s="51"/>
      <c r="B16" s="51"/>
      <c r="C16" s="51"/>
      <c r="D16" s="51"/>
      <c r="E16" s="51"/>
      <c r="F16" s="51"/>
      <c r="G16" s="51"/>
      <c r="H16" s="51"/>
      <c r="I16" s="51"/>
      <c r="J16" s="52"/>
      <c r="K16" s="51"/>
      <c r="L16" s="51"/>
      <c r="M16" s="51"/>
      <c r="N16" s="51"/>
      <c r="O16" s="51"/>
      <c r="P16" s="51"/>
      <c r="Q16" s="51"/>
      <c r="R16" s="51"/>
      <c r="S16" s="51"/>
      <c r="T16" s="51"/>
      <c r="U16" s="51"/>
      <c r="V16" s="51"/>
      <c r="W16" s="51"/>
      <c r="X16" s="51"/>
      <c r="Y16" s="51"/>
      <c r="Z16" s="51"/>
      <c r="AB16" s="36" t="s">
        <v>166</v>
      </c>
    </row>
    <row r="17" spans="1:28" ht="17.25" customHeight="1" x14ac:dyDescent="0.15">
      <c r="A17" s="221" t="s">
        <v>1</v>
      </c>
      <c r="B17" s="221"/>
      <c r="C17" s="221"/>
      <c r="D17" s="221"/>
      <c r="E17" s="221"/>
      <c r="F17" s="221"/>
      <c r="G17" s="221"/>
      <c r="H17" s="221"/>
      <c r="I17" s="221"/>
      <c r="J17" s="221"/>
      <c r="K17" s="221"/>
      <c r="L17" s="221"/>
      <c r="M17" s="221"/>
      <c r="N17" s="221"/>
      <c r="O17" s="221"/>
      <c r="P17" s="221"/>
      <c r="Q17" s="221"/>
      <c r="R17" s="221"/>
      <c r="S17" s="221"/>
      <c r="T17" s="221"/>
      <c r="U17" s="221"/>
      <c r="V17" s="221"/>
      <c r="W17" s="221"/>
      <c r="X17" s="221"/>
      <c r="Y17" s="221"/>
      <c r="Z17" s="221"/>
      <c r="AB17" s="36" t="s">
        <v>167</v>
      </c>
    </row>
    <row r="18" spans="1:28" ht="17.25" customHeight="1" x14ac:dyDescent="0.15">
      <c r="AB18" s="36" t="s">
        <v>168</v>
      </c>
    </row>
    <row r="19" spans="1:28" ht="17.25" customHeight="1" x14ac:dyDescent="0.15">
      <c r="AB19" s="36" t="s">
        <v>169</v>
      </c>
    </row>
    <row r="20" spans="1:28" ht="17.25" customHeight="1" x14ac:dyDescent="0.15">
      <c r="B20" s="36" t="s">
        <v>11</v>
      </c>
      <c r="S20" s="53"/>
      <c r="T20" s="53"/>
      <c r="U20" s="53"/>
      <c r="V20" s="53"/>
      <c r="W20" s="53"/>
      <c r="AB20" s="36" t="s">
        <v>56</v>
      </c>
    </row>
    <row r="21" spans="1:28" ht="17.25" customHeight="1" x14ac:dyDescent="0.15">
      <c r="B21" s="36" t="s">
        <v>7</v>
      </c>
      <c r="C21" s="54"/>
      <c r="D21" s="55"/>
      <c r="E21" s="230">
        <f>'推進-2'!L12+'推進-2'!L22</f>
        <v>0</v>
      </c>
      <c r="F21" s="230"/>
      <c r="G21" s="230"/>
      <c r="H21" s="230"/>
      <c r="I21" s="230"/>
      <c r="J21" s="56" t="s">
        <v>2</v>
      </c>
      <c r="AB21" s="36" t="s">
        <v>54</v>
      </c>
    </row>
    <row r="22" spans="1:28" ht="16.899999999999999" customHeight="1" x14ac:dyDescent="0.15">
      <c r="B22" s="36" t="s">
        <v>47</v>
      </c>
      <c r="J22" s="36"/>
      <c r="AB22" s="36" t="s">
        <v>55</v>
      </c>
    </row>
    <row r="23" spans="1:28" ht="17.25" customHeight="1" x14ac:dyDescent="0.15">
      <c r="C23" s="218"/>
      <c r="D23" s="218"/>
      <c r="E23" s="218"/>
      <c r="F23" s="218"/>
      <c r="G23" s="218"/>
      <c r="H23" s="218"/>
      <c r="I23" s="218"/>
      <c r="J23" s="218"/>
      <c r="K23" s="218"/>
      <c r="L23" s="218"/>
      <c r="M23" s="218"/>
      <c r="N23" s="218"/>
      <c r="O23" s="218"/>
      <c r="P23" s="218"/>
      <c r="Q23" s="218"/>
      <c r="AB23" s="36" t="s">
        <v>170</v>
      </c>
    </row>
    <row r="24" spans="1:28" ht="17.25" customHeight="1" x14ac:dyDescent="0.15">
      <c r="B24" s="36" t="s">
        <v>48</v>
      </c>
      <c r="J24" s="36"/>
      <c r="AB24" s="36" t="s">
        <v>171</v>
      </c>
    </row>
    <row r="25" spans="1:28" ht="44.25" customHeight="1" x14ac:dyDescent="0.15">
      <c r="C25" s="223"/>
      <c r="D25" s="223"/>
      <c r="E25" s="223"/>
      <c r="F25" s="223"/>
      <c r="G25" s="223"/>
      <c r="H25" s="223"/>
      <c r="I25" s="223"/>
      <c r="J25" s="223"/>
      <c r="K25" s="223"/>
      <c r="AB25" s="36" t="s">
        <v>50</v>
      </c>
    </row>
    <row r="26" spans="1:28" ht="17.25" customHeight="1" x14ac:dyDescent="0.15">
      <c r="B26" s="36" t="s">
        <v>62</v>
      </c>
      <c r="J26" s="36"/>
      <c r="AB26" s="36" t="s">
        <v>51</v>
      </c>
    </row>
    <row r="27" spans="1:28" ht="17.25" customHeight="1" x14ac:dyDescent="0.15">
      <c r="C27" s="218"/>
      <c r="D27" s="218"/>
      <c r="E27" s="218"/>
      <c r="F27" s="218"/>
      <c r="G27" s="218"/>
      <c r="H27" s="218"/>
      <c r="I27" s="218"/>
      <c r="J27" s="218"/>
      <c r="K27" s="218"/>
      <c r="AB27" s="36" t="s">
        <v>52</v>
      </c>
    </row>
    <row r="28" spans="1:28" ht="17.25" customHeight="1" x14ac:dyDescent="0.15">
      <c r="B28" s="36" t="s">
        <v>63</v>
      </c>
      <c r="J28" s="36"/>
      <c r="AB28" s="36" t="s">
        <v>53</v>
      </c>
    </row>
    <row r="29" spans="1:28" ht="17.25" customHeight="1" x14ac:dyDescent="0.15">
      <c r="C29" s="218"/>
      <c r="D29" s="218"/>
      <c r="E29" s="218"/>
      <c r="F29" s="218"/>
      <c r="G29" s="218"/>
      <c r="H29" s="218"/>
      <c r="I29" s="218"/>
      <c r="J29" s="218"/>
      <c r="K29" s="218"/>
      <c r="L29" s="218"/>
      <c r="M29" s="218"/>
      <c r="N29" s="218"/>
      <c r="O29" s="218"/>
      <c r="P29" s="218"/>
      <c r="Q29" s="218"/>
      <c r="AB29" s="36" t="s">
        <v>426</v>
      </c>
    </row>
    <row r="30" spans="1:28" ht="17.25" customHeight="1" x14ac:dyDescent="0.15">
      <c r="B30" s="36" t="s">
        <v>64</v>
      </c>
      <c r="AB30" s="36" t="s">
        <v>427</v>
      </c>
    </row>
    <row r="31" spans="1:28" ht="17.25" customHeight="1" x14ac:dyDescent="0.15">
      <c r="C31" s="36" t="s">
        <v>498</v>
      </c>
    </row>
    <row r="32" spans="1:28" ht="17.25" customHeight="1" x14ac:dyDescent="0.15">
      <c r="C32" s="36" t="s">
        <v>499</v>
      </c>
    </row>
    <row r="33" spans="3:26" ht="17.25" customHeight="1" x14ac:dyDescent="0.15">
      <c r="C33" s="36" t="s">
        <v>111</v>
      </c>
    </row>
    <row r="34" spans="3:26" ht="17.25" customHeight="1" x14ac:dyDescent="0.15">
      <c r="C34" s="36" t="s">
        <v>112</v>
      </c>
    </row>
    <row r="35" spans="3:26" ht="17.25" customHeight="1" x14ac:dyDescent="0.15">
      <c r="C35" s="36" t="s">
        <v>113</v>
      </c>
    </row>
    <row r="36" spans="3:26" ht="17.25" customHeight="1" x14ac:dyDescent="0.15"/>
    <row r="37" spans="3:26" ht="17.25" customHeight="1" x14ac:dyDescent="0.15"/>
    <row r="38" spans="3:26" ht="17.25" customHeight="1" x14ac:dyDescent="0.15"/>
    <row r="39" spans="3:26" ht="17.25" customHeight="1" x14ac:dyDescent="0.15">
      <c r="P39" s="222" t="s">
        <v>10</v>
      </c>
      <c r="Q39" s="222"/>
      <c r="R39" s="222"/>
      <c r="S39" s="222"/>
      <c r="T39" s="222"/>
      <c r="U39" s="222"/>
      <c r="V39" s="222"/>
      <c r="W39" s="222"/>
      <c r="X39" s="222"/>
      <c r="Y39" s="222"/>
      <c r="Z39" s="222"/>
    </row>
    <row r="40" spans="3:26" ht="17.25" customHeight="1" x14ac:dyDescent="0.15">
      <c r="P40" s="222" t="s">
        <v>3</v>
      </c>
      <c r="Q40" s="222"/>
      <c r="R40" s="222"/>
      <c r="S40" s="231"/>
      <c r="T40" s="231"/>
      <c r="U40" s="231"/>
      <c r="V40" s="231"/>
      <c r="W40" s="231"/>
      <c r="X40" s="231"/>
      <c r="Y40" s="231"/>
      <c r="Z40" s="231"/>
    </row>
    <row r="41" spans="3:26" ht="17.25" customHeight="1" x14ac:dyDescent="0.15">
      <c r="P41" s="222"/>
      <c r="Q41" s="222"/>
      <c r="R41" s="222"/>
      <c r="S41" s="231"/>
      <c r="T41" s="231"/>
      <c r="U41" s="231"/>
      <c r="V41" s="231"/>
      <c r="W41" s="231"/>
      <c r="X41" s="231"/>
      <c r="Y41" s="231"/>
      <c r="Z41" s="231"/>
    </row>
    <row r="42" spans="3:26" ht="17.25" customHeight="1" x14ac:dyDescent="0.15">
      <c r="P42" s="224" t="s">
        <v>4</v>
      </c>
      <c r="Q42" s="225"/>
      <c r="R42" s="226"/>
      <c r="S42" s="232"/>
      <c r="T42" s="228"/>
      <c r="U42" s="228"/>
      <c r="V42" s="228"/>
      <c r="W42" s="228"/>
      <c r="X42" s="228"/>
      <c r="Y42" s="228"/>
      <c r="Z42" s="229"/>
    </row>
    <row r="43" spans="3:26" ht="17.25" customHeight="1" x14ac:dyDescent="0.15">
      <c r="P43" s="224" t="s">
        <v>8</v>
      </c>
      <c r="Q43" s="225"/>
      <c r="R43" s="226"/>
      <c r="S43" s="232"/>
      <c r="T43" s="228"/>
      <c r="U43" s="228"/>
      <c r="V43" s="228"/>
      <c r="W43" s="228"/>
      <c r="X43" s="228"/>
      <c r="Y43" s="228"/>
      <c r="Z43" s="229"/>
    </row>
    <row r="44" spans="3:26" ht="17.25" customHeight="1" x14ac:dyDescent="0.15">
      <c r="P44" s="224" t="s">
        <v>9</v>
      </c>
      <c r="Q44" s="225"/>
      <c r="R44" s="226"/>
      <c r="S44" s="227"/>
      <c r="T44" s="228"/>
      <c r="U44" s="228"/>
      <c r="V44" s="228"/>
      <c r="W44" s="228"/>
      <c r="X44" s="228"/>
      <c r="Y44" s="228"/>
      <c r="Z44" s="229"/>
    </row>
  </sheetData>
  <sheetProtection sheet="1" objects="1" scenarios="1" formatCells="0" formatColumns="0" formatRows="0"/>
  <mergeCells count="22">
    <mergeCell ref="P44:R44"/>
    <mergeCell ref="S44:Z44"/>
    <mergeCell ref="E21:I21"/>
    <mergeCell ref="P40:R41"/>
    <mergeCell ref="S40:Z41"/>
    <mergeCell ref="P42:R42"/>
    <mergeCell ref="S42:Z42"/>
    <mergeCell ref="P43:R43"/>
    <mergeCell ref="S43:Z43"/>
    <mergeCell ref="C27:K27"/>
    <mergeCell ref="A11:Z11"/>
    <mergeCell ref="A17:Z17"/>
    <mergeCell ref="P39:Z39"/>
    <mergeCell ref="A12:Z12"/>
    <mergeCell ref="C23:Q23"/>
    <mergeCell ref="C25:K25"/>
    <mergeCell ref="C29:Q29"/>
    <mergeCell ref="R6:Z6"/>
    <mergeCell ref="R7:Z7"/>
    <mergeCell ref="R8:Z8"/>
    <mergeCell ref="T1:Z1"/>
    <mergeCell ref="T2:Z2"/>
  </mergeCells>
  <phoneticPr fontId="4"/>
  <dataValidations count="1">
    <dataValidation allowBlank="1" showInputMessage="1" showErrorMessage="1" prompt="自動入力されます" sqref="E21:I21" xr:uid="{00000000-0002-0000-0100-000000000000}"/>
  </dataValidations>
  <pageMargins left="0.75" right="0.75" top="1" bottom="1" header="0.51200000000000001" footer="0.51200000000000001"/>
  <pageSetup paperSize="9" scale="89" orientation="portrait" r:id="rId1"/>
  <headerFooter alignWithMargins="0"/>
  <colBreaks count="1" manualBreakCount="1">
    <brk id="27" max="38"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プルダウンから選択してください" xr:uid="{00000000-0002-0000-0100-000001000000}">
          <x14:formula1>
            <xm:f>データセット!$C$2:$C$65</xm:f>
          </x14:formula1>
          <xm:sqref>C25:K25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U31"/>
  <sheetViews>
    <sheetView view="pageBreakPreview" zoomScale="85" zoomScaleNormal="85" zoomScaleSheetLayoutView="85" workbookViewId="0">
      <selection activeCell="L20" sqref="L20"/>
    </sheetView>
  </sheetViews>
  <sheetFormatPr defaultColWidth="9" defaultRowHeight="12" x14ac:dyDescent="0.15"/>
  <cols>
    <col min="1" max="1" width="1.625" style="58" customWidth="1"/>
    <col min="2" max="2" width="5.875" style="58" customWidth="1"/>
    <col min="3" max="3" width="32.75" style="58" customWidth="1"/>
    <col min="4" max="14" width="15.75" style="58" customWidth="1"/>
    <col min="15" max="15" width="6" style="58" hidden="1" customWidth="1"/>
    <col min="16" max="16" width="9" style="58" hidden="1" customWidth="1"/>
    <col min="17" max="17" width="11.75" style="58" hidden="1" customWidth="1"/>
    <col min="18" max="19" width="9" style="58" hidden="1" customWidth="1"/>
    <col min="20" max="16384" width="9" style="58"/>
  </cols>
  <sheetData>
    <row r="1" spans="1:21" ht="24" customHeight="1" x14ac:dyDescent="0.15">
      <c r="A1" s="57" t="s">
        <v>500</v>
      </c>
      <c r="B1" s="57"/>
      <c r="G1" s="59"/>
      <c r="H1" s="59"/>
      <c r="J1" s="60" t="s">
        <v>35</v>
      </c>
      <c r="K1" s="236" t="str">
        <f>IF('推進-1'!R7="","",'推進-1'!R7)</f>
        <v/>
      </c>
      <c r="L1" s="237"/>
      <c r="M1" s="237"/>
      <c r="N1" s="238"/>
    </row>
    <row r="2" spans="1:21" ht="24" customHeight="1" x14ac:dyDescent="0.15">
      <c r="G2" s="59"/>
      <c r="H2" s="59"/>
      <c r="J2" s="60" t="s">
        <v>36</v>
      </c>
      <c r="K2" s="236" t="str">
        <f>IF('推進-1'!C23="","",'推進-1'!C23)</f>
        <v/>
      </c>
      <c r="L2" s="237"/>
      <c r="M2" s="237"/>
      <c r="N2" s="238"/>
    </row>
    <row r="3" spans="1:21" s="57" customFormat="1" ht="24" customHeight="1" x14ac:dyDescent="0.15">
      <c r="B3" s="241" t="s">
        <v>501</v>
      </c>
      <c r="C3" s="241"/>
      <c r="D3" s="241"/>
      <c r="E3" s="241"/>
      <c r="F3" s="241"/>
      <c r="G3" s="241"/>
      <c r="H3" s="241"/>
      <c r="I3" s="241"/>
      <c r="J3" s="241"/>
      <c r="K3" s="241"/>
      <c r="L3" s="241"/>
      <c r="M3" s="241"/>
      <c r="N3" s="61"/>
    </row>
    <row r="4" spans="1:21" ht="24" customHeight="1" x14ac:dyDescent="0.15">
      <c r="B4" s="62" t="s">
        <v>503</v>
      </c>
      <c r="C4" s="63"/>
      <c r="J4" s="64"/>
      <c r="K4" s="64"/>
      <c r="M4" s="64"/>
      <c r="N4" s="64"/>
    </row>
    <row r="5" spans="1:21" s="65" customFormat="1" ht="41.45" customHeight="1" x14ac:dyDescent="0.15">
      <c r="B5" s="242" t="s">
        <v>13</v>
      </c>
      <c r="C5" s="242" t="s">
        <v>37</v>
      </c>
      <c r="D5" s="242" t="s">
        <v>29</v>
      </c>
      <c r="E5" s="66" t="s">
        <v>14</v>
      </c>
      <c r="F5" s="67" t="s">
        <v>15</v>
      </c>
      <c r="G5" s="67" t="s">
        <v>38</v>
      </c>
      <c r="H5" s="67" t="s">
        <v>16</v>
      </c>
      <c r="I5" s="67" t="s">
        <v>127</v>
      </c>
      <c r="J5" s="67" t="s">
        <v>39</v>
      </c>
      <c r="K5" s="67" t="s">
        <v>23</v>
      </c>
      <c r="L5" s="67" t="s">
        <v>40</v>
      </c>
      <c r="M5" s="247" t="s">
        <v>66</v>
      </c>
      <c r="N5" s="247" t="s">
        <v>65</v>
      </c>
      <c r="P5" s="240" t="s">
        <v>41</v>
      </c>
      <c r="Q5" s="240"/>
      <c r="R5" s="240"/>
    </row>
    <row r="6" spans="1:21" s="65" customFormat="1" ht="18.75" customHeight="1" x14ac:dyDescent="0.15">
      <c r="B6" s="243"/>
      <c r="C6" s="243"/>
      <c r="D6" s="243"/>
      <c r="E6" s="68" t="s">
        <v>17</v>
      </c>
      <c r="F6" s="69" t="s">
        <v>18</v>
      </c>
      <c r="G6" s="69" t="s">
        <v>19</v>
      </c>
      <c r="H6" s="68" t="s">
        <v>20</v>
      </c>
      <c r="I6" s="69" t="s">
        <v>21</v>
      </c>
      <c r="J6" s="70" t="s">
        <v>502</v>
      </c>
      <c r="K6" s="71" t="s">
        <v>30</v>
      </c>
      <c r="L6" s="71" t="s">
        <v>128</v>
      </c>
      <c r="M6" s="248"/>
      <c r="N6" s="248"/>
      <c r="P6" s="240"/>
      <c r="Q6" s="240"/>
      <c r="R6" s="240"/>
    </row>
    <row r="7" spans="1:21" s="65" customFormat="1" ht="24.95" customHeight="1" x14ac:dyDescent="0.15">
      <c r="B7" s="72">
        <v>1</v>
      </c>
      <c r="C7" s="25"/>
      <c r="D7" s="27"/>
      <c r="E7" s="7" t="str">
        <f>IF(D7=0,"",1334000)</f>
        <v/>
      </c>
      <c r="F7" s="28"/>
      <c r="G7" s="28"/>
      <c r="H7" s="7" t="str">
        <f>IF(F7=0,"",F7-G7)</f>
        <v/>
      </c>
      <c r="I7" s="7" t="str">
        <f>IF(F7=0,"",MIN(E7,H7))</f>
        <v/>
      </c>
      <c r="J7" s="7" t="str">
        <f>IF(F7=0,"",(IF(I7&gt;=1334000,1167000,(ROUNDDOWN(I7*0.875,-3)))))</f>
        <v/>
      </c>
      <c r="K7" s="28"/>
      <c r="L7" s="7" t="str">
        <f>IF($K7=0,"",J7*$K7)</f>
        <v/>
      </c>
      <c r="M7" s="27"/>
      <c r="N7" s="28"/>
      <c r="O7" s="73" t="s">
        <v>438</v>
      </c>
      <c r="P7" s="4"/>
      <c r="Q7" s="5" t="str">
        <f>IF(D7=0,"0",F7*K7)</f>
        <v>0</v>
      </c>
      <c r="R7" s="4"/>
      <c r="S7" s="6" t="s">
        <v>67</v>
      </c>
      <c r="T7" s="4"/>
      <c r="U7" s="4"/>
    </row>
    <row r="8" spans="1:21" s="74" customFormat="1" ht="24.95" customHeight="1" x14ac:dyDescent="0.15">
      <c r="B8" s="72">
        <v>2</v>
      </c>
      <c r="C8" s="25"/>
      <c r="D8" s="27"/>
      <c r="E8" s="7" t="str">
        <f>IF(D8=0,"",1334000)</f>
        <v/>
      </c>
      <c r="F8" s="28"/>
      <c r="G8" s="28"/>
      <c r="H8" s="7" t="str">
        <f>IF(F8=0,"",F8-G8)</f>
        <v/>
      </c>
      <c r="I8" s="7" t="str">
        <f>IF(F8=0,"",MIN(E8,H8))</f>
        <v/>
      </c>
      <c r="J8" s="7" t="str">
        <f t="shared" ref="J8:J11" si="0">IF(F8=0,"",(IF(I8&gt;=1334000,1167000,(ROUNDDOWN(I8*0.875,-3)))))</f>
        <v/>
      </c>
      <c r="K8" s="28"/>
      <c r="L8" s="7" t="str">
        <f>IF($K8=0,"",J8*$K8)</f>
        <v/>
      </c>
      <c r="M8" s="27"/>
      <c r="N8" s="28"/>
      <c r="O8" s="73" t="s">
        <v>33</v>
      </c>
      <c r="P8" s="4"/>
      <c r="Q8" s="5" t="str">
        <f>IF(D8=0,"0",F8*K8)</f>
        <v>0</v>
      </c>
      <c r="R8" s="4"/>
      <c r="S8" s="6" t="s">
        <v>68</v>
      </c>
      <c r="T8" s="4"/>
      <c r="U8" s="4"/>
    </row>
    <row r="9" spans="1:21" s="74" customFormat="1" ht="24.95" customHeight="1" x14ac:dyDescent="0.15">
      <c r="B9" s="72">
        <v>3</v>
      </c>
      <c r="C9" s="25"/>
      <c r="D9" s="27"/>
      <c r="E9" s="7" t="str">
        <f>IF(D9=0,"",1334000)</f>
        <v/>
      </c>
      <c r="F9" s="28"/>
      <c r="G9" s="28"/>
      <c r="H9" s="7" t="str">
        <f>IF(F9=0,"",F9-G9)</f>
        <v/>
      </c>
      <c r="I9" s="7" t="str">
        <f>IF(F9=0,"",MIN(E9,H9))</f>
        <v/>
      </c>
      <c r="J9" s="7" t="str">
        <f t="shared" si="0"/>
        <v/>
      </c>
      <c r="K9" s="28"/>
      <c r="L9" s="7" t="str">
        <f>IF($K9=0,"",J9*$K9)</f>
        <v/>
      </c>
      <c r="M9" s="27"/>
      <c r="N9" s="28"/>
      <c r="O9" s="4"/>
      <c r="P9" s="4"/>
      <c r="Q9" s="5" t="str">
        <f>IF(D9=0,"0",F9*K9)</f>
        <v>0</v>
      </c>
      <c r="R9" s="4"/>
      <c r="S9" s="4"/>
      <c r="T9" s="4"/>
      <c r="U9" s="4"/>
    </row>
    <row r="10" spans="1:21" s="74" customFormat="1" ht="24.95" customHeight="1" x14ac:dyDescent="0.15">
      <c r="B10" s="72">
        <v>4</v>
      </c>
      <c r="C10" s="25"/>
      <c r="D10" s="27"/>
      <c r="E10" s="7" t="str">
        <f>IF(D10=0,"",1334000)</f>
        <v/>
      </c>
      <c r="F10" s="28"/>
      <c r="G10" s="28"/>
      <c r="H10" s="7" t="str">
        <f>IF(F10=0,"",F10-G10)</f>
        <v/>
      </c>
      <c r="I10" s="7" t="str">
        <f>IF(F10=0,"",MIN(E10,H10))</f>
        <v/>
      </c>
      <c r="J10" s="7" t="str">
        <f t="shared" si="0"/>
        <v/>
      </c>
      <c r="K10" s="28"/>
      <c r="L10" s="7" t="str">
        <f>IF($K10=0,"",J10*$K10)</f>
        <v/>
      </c>
      <c r="M10" s="27"/>
      <c r="N10" s="28"/>
      <c r="O10" s="4"/>
      <c r="P10" s="4"/>
      <c r="Q10" s="5" t="str">
        <f>IF(D10=0,"0",F10*K10)</f>
        <v>0</v>
      </c>
      <c r="R10" s="4"/>
      <c r="S10" s="4"/>
      <c r="T10" s="4"/>
      <c r="U10" s="4"/>
    </row>
    <row r="11" spans="1:21" s="74" customFormat="1" ht="24.95" customHeight="1" x14ac:dyDescent="0.15">
      <c r="B11" s="72">
        <v>5</v>
      </c>
      <c r="C11" s="25"/>
      <c r="D11" s="27"/>
      <c r="E11" s="7" t="str">
        <f>IF(D11=0,"",1334000)</f>
        <v/>
      </c>
      <c r="F11" s="28"/>
      <c r="G11" s="28"/>
      <c r="H11" s="7" t="str">
        <f>IF(F11=0,"",F11-G11)</f>
        <v/>
      </c>
      <c r="I11" s="7" t="str">
        <f>IF(F11=0,"",MIN(E11,H11))</f>
        <v/>
      </c>
      <c r="J11" s="7" t="str">
        <f t="shared" si="0"/>
        <v/>
      </c>
      <c r="K11" s="28"/>
      <c r="L11" s="7" t="str">
        <f>IF($K11=0,"",J11*$K11)</f>
        <v/>
      </c>
      <c r="M11" s="27"/>
      <c r="N11" s="28"/>
      <c r="O11" s="4"/>
      <c r="P11" s="4"/>
      <c r="Q11" s="5" t="str">
        <f>IF(D11=0,"0",F11*K11)</f>
        <v>0</v>
      </c>
      <c r="R11" s="4"/>
      <c r="S11" s="4"/>
      <c r="T11" s="4"/>
      <c r="U11" s="4"/>
    </row>
    <row r="12" spans="1:21" ht="24.95" customHeight="1" x14ac:dyDescent="0.15">
      <c r="B12" s="244" t="s">
        <v>129</v>
      </c>
      <c r="C12" s="245"/>
      <c r="D12" s="245"/>
      <c r="E12" s="245"/>
      <c r="F12" s="245"/>
      <c r="G12" s="245"/>
      <c r="H12" s="245"/>
      <c r="I12" s="245"/>
      <c r="J12" s="246"/>
      <c r="K12" s="75">
        <f>SUM(K7:K11)</f>
        <v>0</v>
      </c>
      <c r="L12" s="75">
        <f>SUM(L7:L11)</f>
        <v>0</v>
      </c>
      <c r="M12" s="75"/>
      <c r="N12" s="75"/>
      <c r="P12" s="65" t="s">
        <v>34</v>
      </c>
      <c r="Q12" s="76">
        <f>IF(ISERROR(SUM(Q7:Q11)),"0",SUM(Q7:Q11))</f>
        <v>0</v>
      </c>
    </row>
    <row r="13" spans="1:21" ht="15" customHeight="1" x14ac:dyDescent="0.15">
      <c r="B13" s="77"/>
      <c r="C13" s="77"/>
      <c r="D13" s="77"/>
      <c r="E13" s="77"/>
      <c r="F13" s="77"/>
      <c r="G13" s="77"/>
      <c r="H13" s="77"/>
      <c r="I13" s="77"/>
      <c r="J13" s="78"/>
      <c r="K13" s="77"/>
      <c r="L13" s="77"/>
      <c r="M13" s="77"/>
      <c r="N13" s="77"/>
      <c r="Q13" s="79" t="str">
        <f>IF(D6=0,"",(SUM(Q6:Q10)))</f>
        <v/>
      </c>
    </row>
    <row r="14" spans="1:21" ht="24.95" customHeight="1" x14ac:dyDescent="0.15">
      <c r="B14" s="80" t="s">
        <v>442</v>
      </c>
      <c r="C14" s="81"/>
      <c r="D14" s="81"/>
      <c r="E14" s="81"/>
      <c r="F14" s="81"/>
      <c r="G14" s="81"/>
      <c r="H14" s="81"/>
      <c r="I14" s="81"/>
      <c r="J14" s="64"/>
      <c r="K14" s="81"/>
      <c r="L14" s="81"/>
      <c r="M14" s="64"/>
      <c r="N14" s="64"/>
      <c r="Q14" s="79"/>
    </row>
    <row r="15" spans="1:21" ht="42" customHeight="1" x14ac:dyDescent="0.15">
      <c r="B15" s="242" t="s">
        <v>13</v>
      </c>
      <c r="C15" s="242" t="s">
        <v>37</v>
      </c>
      <c r="D15" s="242" t="s">
        <v>29</v>
      </c>
      <c r="E15" s="66" t="s">
        <v>14</v>
      </c>
      <c r="F15" s="67" t="s">
        <v>15</v>
      </c>
      <c r="G15" s="67" t="s">
        <v>38</v>
      </c>
      <c r="H15" s="67" t="s">
        <v>16</v>
      </c>
      <c r="I15" s="67" t="s">
        <v>127</v>
      </c>
      <c r="J15" s="67" t="s">
        <v>39</v>
      </c>
      <c r="K15" s="67" t="s">
        <v>23</v>
      </c>
      <c r="L15" s="67" t="s">
        <v>40</v>
      </c>
      <c r="M15" s="247" t="s">
        <v>66</v>
      </c>
      <c r="N15" s="247" t="s">
        <v>65</v>
      </c>
    </row>
    <row r="16" spans="1:21" ht="20.100000000000001" customHeight="1" x14ac:dyDescent="0.15">
      <c r="B16" s="243"/>
      <c r="C16" s="243"/>
      <c r="D16" s="243"/>
      <c r="E16" s="69" t="s">
        <v>130</v>
      </c>
      <c r="F16" s="69" t="s">
        <v>131</v>
      </c>
      <c r="G16" s="69" t="s">
        <v>42</v>
      </c>
      <c r="H16" s="69" t="s">
        <v>132</v>
      </c>
      <c r="I16" s="71" t="s">
        <v>43</v>
      </c>
      <c r="J16" s="70" t="s">
        <v>395</v>
      </c>
      <c r="K16" s="71" t="s">
        <v>44</v>
      </c>
      <c r="L16" s="71" t="s">
        <v>133</v>
      </c>
      <c r="M16" s="248"/>
      <c r="N16" s="248"/>
      <c r="Q16" s="5" t="str">
        <f>IF(D16=0,"",F16*K16)</f>
        <v/>
      </c>
    </row>
    <row r="17" spans="2:17" ht="24.6" customHeight="1" x14ac:dyDescent="0.15">
      <c r="B17" s="72">
        <v>1</v>
      </c>
      <c r="C17" s="25"/>
      <c r="D17" s="26"/>
      <c r="E17" s="8" t="str">
        <f>IF(D17=0,"",600000)</f>
        <v/>
      </c>
      <c r="F17" s="28"/>
      <c r="G17" s="28"/>
      <c r="H17" s="7" t="str">
        <f>IF(F17=0,"",F17-G17)</f>
        <v/>
      </c>
      <c r="I17" s="7" t="str">
        <f>IF(F17=0,"",MIN(E17,H17))</f>
        <v/>
      </c>
      <c r="J17" s="7" t="str">
        <f>IF(F17=0,"",(IF(I17&gt;=600000,450000,(ROUNDDOWN(I17*0.75,-3)))))</f>
        <v/>
      </c>
      <c r="K17" s="28"/>
      <c r="L17" s="7" t="str">
        <f>IF($K17=0,"",J17*$K17)</f>
        <v/>
      </c>
      <c r="M17" s="27"/>
      <c r="N17" s="28"/>
      <c r="O17" s="73" t="s">
        <v>25</v>
      </c>
      <c r="Q17" s="5" t="str">
        <f>IF(D17=0,"0",F17*K17)</f>
        <v>0</v>
      </c>
    </row>
    <row r="18" spans="2:17" ht="24.6" customHeight="1" x14ac:dyDescent="0.15">
      <c r="B18" s="72">
        <v>2</v>
      </c>
      <c r="C18" s="25"/>
      <c r="D18" s="26"/>
      <c r="E18" s="8" t="str">
        <f t="shared" ref="E18:E21" si="1">IF(D18=0,"",600000)</f>
        <v/>
      </c>
      <c r="F18" s="28"/>
      <c r="G18" s="28"/>
      <c r="H18" s="7" t="str">
        <f>IF(F18=0,"",F18-G18)</f>
        <v/>
      </c>
      <c r="I18" s="7" t="str">
        <f>IF(F18=0,"",MIN(E18,H18))</f>
        <v/>
      </c>
      <c r="J18" s="7" t="str">
        <f t="shared" ref="J18:J21" si="2">IF(F18=0,"",(IF(I18&gt;=600000,450000,(ROUNDDOWN(I18*0.75,-3)))))</f>
        <v/>
      </c>
      <c r="K18" s="28"/>
      <c r="L18" s="7" t="str">
        <f>IF($K18=0,"",J18*$K18)</f>
        <v/>
      </c>
      <c r="M18" s="27"/>
      <c r="N18" s="28"/>
      <c r="O18" s="73" t="s">
        <v>26</v>
      </c>
      <c r="Q18" s="5" t="str">
        <f>IF(D18=0,"0",F18*K18)</f>
        <v>0</v>
      </c>
    </row>
    <row r="19" spans="2:17" ht="24.6" customHeight="1" x14ac:dyDescent="0.15">
      <c r="B19" s="72">
        <v>3</v>
      </c>
      <c r="C19" s="25"/>
      <c r="D19" s="26"/>
      <c r="E19" s="8" t="str">
        <f t="shared" si="1"/>
        <v/>
      </c>
      <c r="F19" s="28"/>
      <c r="G19" s="28"/>
      <c r="H19" s="7" t="str">
        <f>IF(F19=0,"",F19-G19)</f>
        <v/>
      </c>
      <c r="I19" s="7" t="str">
        <f>IF(F19=0,"",MIN(E19,H19))</f>
        <v/>
      </c>
      <c r="J19" s="7" t="str">
        <f t="shared" si="2"/>
        <v/>
      </c>
      <c r="K19" s="28"/>
      <c r="L19" s="7" t="str">
        <f>IF($K19=0,"",J19*$K19)</f>
        <v/>
      </c>
      <c r="M19" s="27"/>
      <c r="N19" s="28"/>
      <c r="O19" s="73" t="s">
        <v>27</v>
      </c>
      <c r="Q19" s="5" t="str">
        <f>IF(D19=0,"0",F19*K19)</f>
        <v>0</v>
      </c>
    </row>
    <row r="20" spans="2:17" ht="24.6" customHeight="1" x14ac:dyDescent="0.15">
      <c r="B20" s="72">
        <v>4</v>
      </c>
      <c r="C20" s="25"/>
      <c r="D20" s="26"/>
      <c r="E20" s="8" t="str">
        <f t="shared" si="1"/>
        <v/>
      </c>
      <c r="F20" s="28"/>
      <c r="G20" s="28"/>
      <c r="H20" s="7" t="str">
        <f>IF(F20=0,"",F20-G20)</f>
        <v/>
      </c>
      <c r="I20" s="7" t="str">
        <f>IF(F20=0,"",MIN(E20,H20))</f>
        <v/>
      </c>
      <c r="J20" s="7" t="str">
        <f t="shared" si="2"/>
        <v/>
      </c>
      <c r="K20" s="28"/>
      <c r="L20" s="7" t="str">
        <f>IF($K20=0,"",J20*$K20)</f>
        <v/>
      </c>
      <c r="M20" s="27"/>
      <c r="N20" s="28"/>
      <c r="O20" s="73" t="s">
        <v>28</v>
      </c>
      <c r="Q20" s="5" t="str">
        <f>IF(D20=0,"0",F20*K20)</f>
        <v>0</v>
      </c>
    </row>
    <row r="21" spans="2:17" ht="24.6" customHeight="1" x14ac:dyDescent="0.15">
      <c r="B21" s="72">
        <v>5</v>
      </c>
      <c r="C21" s="25"/>
      <c r="D21" s="26"/>
      <c r="E21" s="8" t="str">
        <f t="shared" si="1"/>
        <v/>
      </c>
      <c r="F21" s="28"/>
      <c r="G21" s="28"/>
      <c r="H21" s="7" t="str">
        <f>IF(F21=0,"",F21-G21)</f>
        <v/>
      </c>
      <c r="I21" s="7" t="str">
        <f>IF(F21=0,"",MIN(E21,H21))</f>
        <v/>
      </c>
      <c r="J21" s="7" t="str">
        <f t="shared" si="2"/>
        <v/>
      </c>
      <c r="K21" s="28"/>
      <c r="L21" s="7" t="str">
        <f>IF($K21=0,"",J21*$K21)</f>
        <v/>
      </c>
      <c r="M21" s="27"/>
      <c r="N21" s="28"/>
      <c r="O21" s="58" t="s">
        <v>439</v>
      </c>
      <c r="Q21" s="5" t="str">
        <f>IF(D21=0,"0",F21*K21)</f>
        <v>0</v>
      </c>
    </row>
    <row r="22" spans="2:17" ht="24.95" customHeight="1" x14ac:dyDescent="0.15">
      <c r="B22" s="233" t="s">
        <v>134</v>
      </c>
      <c r="C22" s="234"/>
      <c r="D22" s="234"/>
      <c r="E22" s="234"/>
      <c r="F22" s="234"/>
      <c r="G22" s="234"/>
      <c r="H22" s="234"/>
      <c r="I22" s="234"/>
      <c r="J22" s="235"/>
      <c r="K22" s="75">
        <f>SUM(K17:K21)</f>
        <v>0</v>
      </c>
      <c r="L22" s="75">
        <f>SUM(L17:L21)</f>
        <v>0</v>
      </c>
      <c r="M22" s="75"/>
      <c r="N22" s="75"/>
      <c r="O22" s="58" t="s">
        <v>440</v>
      </c>
      <c r="P22" s="65" t="s">
        <v>34</v>
      </c>
      <c r="Q22" s="76">
        <f>IF(ISERROR(SUM(Q17:Q21)),"0",SUM(Q17:Q21))</f>
        <v>0</v>
      </c>
    </row>
    <row r="23" spans="2:17" x14ac:dyDescent="0.15">
      <c r="B23" s="82"/>
      <c r="C23" s="82"/>
      <c r="D23" s="82"/>
      <c r="E23" s="82"/>
      <c r="F23" s="82"/>
      <c r="G23" s="82"/>
      <c r="H23" s="82"/>
      <c r="I23" s="82"/>
      <c r="J23" s="82"/>
      <c r="K23" s="82"/>
      <c r="L23" s="82"/>
      <c r="M23" s="82"/>
      <c r="O23" s="58" t="s">
        <v>441</v>
      </c>
    </row>
    <row r="24" spans="2:17" ht="24.6" customHeight="1" x14ac:dyDescent="0.15">
      <c r="B24" s="62"/>
      <c r="C24" s="63"/>
      <c r="D24" s="63"/>
      <c r="E24" s="63"/>
      <c r="G24" s="63"/>
      <c r="H24" s="63"/>
      <c r="I24" s="63"/>
      <c r="J24" s="63"/>
      <c r="K24" s="63"/>
      <c r="L24" s="63"/>
      <c r="M24" s="63"/>
      <c r="N24" s="63"/>
    </row>
    <row r="25" spans="2:17" ht="7.9" customHeight="1" x14ac:dyDescent="0.15">
      <c r="B25" s="65"/>
      <c r="C25" s="65"/>
      <c r="D25" s="65"/>
      <c r="E25" s="65"/>
      <c r="F25" s="65"/>
    </row>
    <row r="26" spans="2:17" ht="15.6" customHeight="1" x14ac:dyDescent="0.15">
      <c r="B26" s="58" t="s">
        <v>22</v>
      </c>
    </row>
    <row r="27" spans="2:17" s="84" customFormat="1" ht="15.6" customHeight="1" x14ac:dyDescent="0.15">
      <c r="B27" s="83">
        <v>1</v>
      </c>
      <c r="C27" s="239" t="s">
        <v>45</v>
      </c>
      <c r="D27" s="239"/>
      <c r="E27" s="239"/>
      <c r="F27" s="239"/>
      <c r="G27" s="239"/>
      <c r="H27" s="239"/>
      <c r="I27" s="239"/>
      <c r="J27" s="239"/>
      <c r="K27" s="239"/>
      <c r="L27" s="239"/>
      <c r="M27" s="239"/>
      <c r="N27" s="239"/>
    </row>
    <row r="28" spans="2:17" s="84" customFormat="1" ht="15.6" customHeight="1" x14ac:dyDescent="0.15">
      <c r="B28" s="83">
        <v>2</v>
      </c>
      <c r="C28" s="239" t="s">
        <v>135</v>
      </c>
      <c r="D28" s="239"/>
      <c r="E28" s="239"/>
      <c r="F28" s="239"/>
      <c r="G28" s="239"/>
      <c r="H28" s="239"/>
      <c r="I28" s="239"/>
      <c r="J28" s="239"/>
      <c r="K28" s="239"/>
      <c r="L28" s="239"/>
      <c r="M28" s="239"/>
      <c r="N28" s="239"/>
    </row>
    <row r="29" spans="2:17" s="84" customFormat="1" ht="15.6" customHeight="1" x14ac:dyDescent="0.15">
      <c r="B29" s="83">
        <v>3</v>
      </c>
      <c r="C29" s="239" t="s">
        <v>136</v>
      </c>
      <c r="D29" s="239"/>
      <c r="E29" s="239"/>
      <c r="F29" s="239"/>
      <c r="G29" s="239"/>
      <c r="H29" s="239"/>
      <c r="I29" s="239"/>
      <c r="J29" s="239"/>
      <c r="K29" s="239"/>
      <c r="L29" s="239"/>
      <c r="M29" s="239"/>
      <c r="N29" s="239"/>
    </row>
    <row r="30" spans="2:17" ht="15.6" customHeight="1" x14ac:dyDescent="0.15">
      <c r="B30" s="65">
        <v>4</v>
      </c>
      <c r="C30" s="239" t="s">
        <v>137</v>
      </c>
      <c r="D30" s="239"/>
      <c r="E30" s="239"/>
      <c r="F30" s="239"/>
      <c r="G30" s="239"/>
      <c r="H30" s="239"/>
      <c r="I30" s="239"/>
      <c r="J30" s="239"/>
      <c r="K30" s="239"/>
      <c r="L30" s="239"/>
      <c r="M30" s="239"/>
      <c r="N30" s="239"/>
    </row>
    <row r="31" spans="2:17" ht="15.6" customHeight="1" x14ac:dyDescent="0.15">
      <c r="B31" s="65"/>
    </row>
  </sheetData>
  <sheetProtection sheet="1" objects="1" scenarios="1" formatCells="0" formatColumns="0" formatRows="0"/>
  <mergeCells count="20">
    <mergeCell ref="P5:R6"/>
    <mergeCell ref="B3:M3"/>
    <mergeCell ref="C5:C6"/>
    <mergeCell ref="D5:D6"/>
    <mergeCell ref="C15:C16"/>
    <mergeCell ref="D15:D16"/>
    <mergeCell ref="B5:B6"/>
    <mergeCell ref="B15:B16"/>
    <mergeCell ref="B12:J12"/>
    <mergeCell ref="M5:M6"/>
    <mergeCell ref="N5:N6"/>
    <mergeCell ref="M15:M16"/>
    <mergeCell ref="N15:N16"/>
    <mergeCell ref="B22:J22"/>
    <mergeCell ref="K1:N1"/>
    <mergeCell ref="K2:N2"/>
    <mergeCell ref="C30:N30"/>
    <mergeCell ref="C27:N27"/>
    <mergeCell ref="C28:N28"/>
    <mergeCell ref="C29:N29"/>
  </mergeCells>
  <phoneticPr fontId="11"/>
  <dataValidations xWindow="779" yWindow="471" count="5">
    <dataValidation allowBlank="1" showInputMessage="1" showErrorMessage="1" prompt="自動入力されます" sqref="H7:J11 E17:E21 E7:E11 L17:L21 K22:L22 K12:L12 K1:K2 L7:L11 H17:J21" xr:uid="{00000000-0002-0000-0200-000001000000}"/>
    <dataValidation allowBlank="1" showErrorMessage="1" sqref="M22 N7:N11 F7:F11 M12:N12 F17:F21 N17:N22" xr:uid="{00000000-0002-0000-0200-000002000000}"/>
    <dataValidation type="list" allowBlank="1" showInputMessage="1" showErrorMessage="1" sqref="D7:D11" xr:uid="{00000000-0002-0000-0200-000003000000}">
      <formula1>$O$7:$O$8</formula1>
    </dataValidation>
    <dataValidation type="list" allowBlank="1" showErrorMessage="1" sqref="M7:M11 M17:M21" xr:uid="{00000000-0002-0000-0200-000004000000}">
      <formula1>$S$7:$S$8</formula1>
    </dataValidation>
    <dataValidation type="list" allowBlank="1" showInputMessage="1" showErrorMessage="1" sqref="D17:D21" xr:uid="{CEE3ABB2-4599-4A63-96FF-0224B4D5EECD}">
      <formula1>$O$17:$O$23</formula1>
    </dataValidation>
  </dataValidations>
  <pageMargins left="0.70866141732283472" right="0.31496062992125984" top="0.94488188976377963" bottom="0.15748031496062992" header="0.31496062992125984" footer="0.31496062992125984"/>
  <pageSetup paperSize="9" scale="6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pageSetUpPr fitToPage="1"/>
  </sheetPr>
  <dimension ref="A1:P234"/>
  <sheetViews>
    <sheetView view="pageBreakPreview" zoomScale="70" zoomScaleNormal="100" zoomScaleSheetLayoutView="70" workbookViewId="0">
      <selection activeCell="A3" sqref="A3:H3"/>
    </sheetView>
  </sheetViews>
  <sheetFormatPr defaultColWidth="9" defaultRowHeight="13.5" x14ac:dyDescent="0.15"/>
  <cols>
    <col min="1" max="2" width="26.375" style="87" customWidth="1"/>
    <col min="3" max="7" width="19.25" style="87" customWidth="1"/>
    <col min="8" max="8" width="25.625" style="87" customWidth="1"/>
    <col min="9" max="9" width="3.125" style="87" customWidth="1"/>
    <col min="10" max="10" width="8.25" style="87" hidden="1" customWidth="1"/>
    <col min="11" max="11" width="15.5" style="87" hidden="1" customWidth="1"/>
    <col min="12" max="17" width="9" style="87"/>
    <col min="18" max="18" width="10.375" style="87" bestFit="1" customWidth="1"/>
    <col min="19" max="32" width="9" style="87"/>
    <col min="33" max="33" width="17.25" style="87" customWidth="1"/>
    <col min="34" max="34" width="9" style="87"/>
    <col min="35" max="35" width="11.5" style="87" customWidth="1"/>
    <col min="36" max="36" width="8.875" style="87" customWidth="1"/>
    <col min="37" max="37" width="9" style="87"/>
    <col min="38" max="41" width="20.5" style="87" customWidth="1"/>
    <col min="42" max="42" width="15.75" style="87" customWidth="1"/>
    <col min="43" max="16384" width="9" style="87"/>
  </cols>
  <sheetData>
    <row r="1" spans="1:16" s="86" customFormat="1" ht="29.45" customHeight="1" x14ac:dyDescent="0.15">
      <c r="A1" s="269" t="s">
        <v>505</v>
      </c>
      <c r="B1" s="269"/>
      <c r="C1" s="269"/>
      <c r="D1" s="269"/>
      <c r="E1" s="269"/>
      <c r="F1" s="269"/>
      <c r="G1" s="269"/>
      <c r="H1" s="269"/>
      <c r="I1" s="85"/>
      <c r="K1" s="85"/>
      <c r="L1" s="85"/>
      <c r="M1" s="85"/>
      <c r="N1" s="85"/>
      <c r="O1" s="85"/>
      <c r="P1" s="85"/>
    </row>
    <row r="2" spans="1:16" ht="91.9" customHeight="1" thickBot="1" x14ac:dyDescent="0.2">
      <c r="A2" s="250" t="s">
        <v>547</v>
      </c>
      <c r="B2" s="250"/>
      <c r="C2" s="250"/>
      <c r="D2" s="250"/>
      <c r="E2" s="250"/>
      <c r="F2" s="250"/>
      <c r="G2" s="250"/>
      <c r="H2" s="250"/>
    </row>
    <row r="3" spans="1:16" ht="190.15" customHeight="1" thickBot="1" x14ac:dyDescent="0.2">
      <c r="A3" s="274" t="s">
        <v>504</v>
      </c>
      <c r="B3" s="275"/>
      <c r="C3" s="275"/>
      <c r="D3" s="275"/>
      <c r="E3" s="275"/>
      <c r="F3" s="275"/>
      <c r="G3" s="275"/>
      <c r="H3" s="276"/>
    </row>
    <row r="4" spans="1:16" s="86" customFormat="1" ht="17.45" customHeight="1" x14ac:dyDescent="0.15">
      <c r="A4" s="88"/>
      <c r="B4" s="88"/>
      <c r="C4" s="88"/>
      <c r="D4" s="88"/>
      <c r="E4" s="88"/>
      <c r="F4" s="88"/>
      <c r="G4" s="88"/>
      <c r="H4" s="88"/>
      <c r="I4" s="85"/>
      <c r="K4" s="85"/>
      <c r="L4" s="85"/>
      <c r="M4" s="85"/>
      <c r="N4" s="85"/>
      <c r="O4" s="85"/>
      <c r="P4" s="85"/>
    </row>
    <row r="5" spans="1:16" ht="37.15" customHeight="1" x14ac:dyDescent="0.15"/>
    <row r="6" spans="1:16" ht="24" customHeight="1" x14ac:dyDescent="0.15">
      <c r="A6" s="89" t="s">
        <v>140</v>
      </c>
      <c r="B6" s="89"/>
      <c r="C6" s="90"/>
      <c r="F6" s="270" t="s">
        <v>70</v>
      </c>
      <c r="G6" s="271"/>
      <c r="H6" s="272"/>
      <c r="K6" s="90"/>
    </row>
    <row r="7" spans="1:16" ht="26.25" customHeight="1" x14ac:dyDescent="0.15">
      <c r="A7" s="254" t="s">
        <v>12</v>
      </c>
      <c r="B7" s="255"/>
      <c r="C7" s="273">
        <f>'推進-1'!R7</f>
        <v>0</v>
      </c>
      <c r="D7" s="273"/>
      <c r="E7" s="273"/>
      <c r="F7" s="273"/>
      <c r="G7" s="273"/>
      <c r="H7" s="273"/>
      <c r="K7" s="91"/>
    </row>
    <row r="8" spans="1:16" ht="26.25" customHeight="1" x14ac:dyDescent="0.15">
      <c r="A8" s="254" t="s">
        <v>58</v>
      </c>
      <c r="B8" s="255"/>
      <c r="C8" s="259">
        <f>'推進-1'!C23</f>
        <v>0</v>
      </c>
      <c r="D8" s="259"/>
      <c r="E8" s="259"/>
      <c r="F8" s="259"/>
      <c r="G8" s="259"/>
      <c r="H8" s="259"/>
      <c r="K8" s="91"/>
      <c r="L8" s="92"/>
      <c r="M8" s="92"/>
      <c r="N8" s="92"/>
      <c r="O8" s="92"/>
      <c r="P8" s="92"/>
    </row>
    <row r="9" spans="1:16" ht="26.25" customHeight="1" x14ac:dyDescent="0.15">
      <c r="A9" s="254" t="s">
        <v>368</v>
      </c>
      <c r="B9" s="255"/>
      <c r="C9" s="256">
        <f>'推進-1'!C27</f>
        <v>0</v>
      </c>
      <c r="D9" s="257"/>
      <c r="E9" s="257"/>
      <c r="F9" s="257"/>
      <c r="G9" s="257"/>
      <c r="H9" s="258"/>
      <c r="K9" s="91"/>
      <c r="L9" s="92"/>
      <c r="M9" s="92"/>
      <c r="N9" s="92"/>
      <c r="O9" s="92"/>
      <c r="P9" s="92"/>
    </row>
    <row r="10" spans="1:16" ht="26.25" customHeight="1" x14ac:dyDescent="0.15">
      <c r="A10" s="254" t="s">
        <v>59</v>
      </c>
      <c r="B10" s="255"/>
      <c r="C10" s="259">
        <f>'推進-1'!C25</f>
        <v>0</v>
      </c>
      <c r="D10" s="259"/>
      <c r="E10" s="259"/>
      <c r="F10" s="259"/>
      <c r="G10" s="260"/>
      <c r="H10" s="259"/>
      <c r="I10" s="93"/>
      <c r="K10" s="94"/>
      <c r="L10" s="92"/>
      <c r="M10" s="92"/>
      <c r="N10" s="92"/>
      <c r="O10" s="92"/>
      <c r="P10" s="92"/>
    </row>
    <row r="11" spans="1:16" ht="26.25" customHeight="1" x14ac:dyDescent="0.15">
      <c r="A11" s="261" t="s">
        <v>60</v>
      </c>
      <c r="B11" s="262"/>
      <c r="C11" s="265" t="s">
        <v>24</v>
      </c>
      <c r="D11" s="265"/>
      <c r="E11" s="265"/>
      <c r="F11" s="265"/>
      <c r="G11" s="265"/>
      <c r="H11" s="265"/>
      <c r="I11" s="93"/>
      <c r="K11" s="94"/>
      <c r="L11" s="92"/>
      <c r="M11" s="92"/>
      <c r="N11" s="92"/>
      <c r="O11" s="92"/>
      <c r="P11" s="92"/>
    </row>
    <row r="12" spans="1:16" ht="26.25" customHeight="1" x14ac:dyDescent="0.15">
      <c r="A12" s="263"/>
      <c r="B12" s="264"/>
      <c r="C12" s="266">
        <f>'推進-1'!C29</f>
        <v>0</v>
      </c>
      <c r="D12" s="267"/>
      <c r="E12" s="267"/>
      <c r="F12" s="267"/>
      <c r="G12" s="267"/>
      <c r="H12" s="268"/>
      <c r="I12" s="93"/>
      <c r="K12" s="94"/>
      <c r="L12" s="95"/>
      <c r="M12" s="96"/>
      <c r="N12" s="96"/>
      <c r="O12" s="96"/>
      <c r="P12" s="96"/>
    </row>
    <row r="13" spans="1:16" ht="26.25" customHeight="1" x14ac:dyDescent="0.15">
      <c r="A13" s="254" t="s">
        <v>61</v>
      </c>
      <c r="B13" s="255"/>
      <c r="C13" s="290"/>
      <c r="D13" s="291"/>
      <c r="E13" s="291"/>
      <c r="F13" s="291"/>
      <c r="G13" s="291"/>
      <c r="H13" s="292"/>
      <c r="I13" s="93"/>
      <c r="K13" s="94"/>
      <c r="L13" s="97"/>
      <c r="M13" s="97"/>
      <c r="N13" s="97"/>
      <c r="O13" s="97"/>
      <c r="P13" s="97"/>
    </row>
    <row r="14" spans="1:16" ht="26.25" customHeight="1" x14ac:dyDescent="0.15">
      <c r="A14" s="293" t="s">
        <v>69</v>
      </c>
      <c r="B14" s="293"/>
      <c r="C14" s="98" t="s">
        <v>71</v>
      </c>
      <c r="D14" s="1"/>
      <c r="E14" s="98" t="s">
        <v>72</v>
      </c>
      <c r="F14" s="1"/>
      <c r="G14" s="98" t="s">
        <v>73</v>
      </c>
      <c r="H14" s="1"/>
      <c r="I14" s="93"/>
      <c r="K14" s="94"/>
      <c r="L14" s="97"/>
      <c r="M14" s="97"/>
      <c r="N14" s="97"/>
      <c r="O14" s="97"/>
      <c r="P14" s="97"/>
    </row>
    <row r="15" spans="1:16" ht="26.25" customHeight="1" x14ac:dyDescent="0.15">
      <c r="A15" s="293"/>
      <c r="B15" s="293"/>
      <c r="C15" s="98" t="s">
        <v>74</v>
      </c>
      <c r="D15" s="1"/>
      <c r="E15" s="98" t="s">
        <v>75</v>
      </c>
      <c r="F15" s="1"/>
      <c r="G15" s="98" t="s">
        <v>76</v>
      </c>
      <c r="H15" s="1"/>
      <c r="I15" s="93"/>
      <c r="K15" s="94"/>
      <c r="L15" s="97"/>
      <c r="M15" s="97"/>
      <c r="N15" s="97"/>
      <c r="O15" s="97"/>
      <c r="P15" s="97"/>
    </row>
    <row r="16" spans="1:16" ht="26.25" customHeight="1" x14ac:dyDescent="0.15">
      <c r="A16" s="293"/>
      <c r="B16" s="293"/>
      <c r="C16" s="98" t="s">
        <v>34</v>
      </c>
      <c r="D16" s="99">
        <f>SUM(D14,F14,H14,D15,F15,H15)</f>
        <v>0</v>
      </c>
      <c r="E16" s="100"/>
      <c r="F16" s="100"/>
      <c r="G16" s="100"/>
      <c r="H16" s="101"/>
      <c r="I16" s="93"/>
      <c r="K16" s="94"/>
      <c r="L16" s="97"/>
      <c r="M16" s="97"/>
      <c r="N16" s="97"/>
      <c r="O16" s="97"/>
      <c r="P16" s="97"/>
    </row>
    <row r="17" spans="1:16" ht="26.25" customHeight="1" x14ac:dyDescent="0.15">
      <c r="A17" s="293" t="s">
        <v>77</v>
      </c>
      <c r="B17" s="293"/>
      <c r="C17" s="294"/>
      <c r="D17" s="295"/>
      <c r="E17" s="295"/>
      <c r="F17" s="295"/>
      <c r="G17" s="295"/>
      <c r="H17" s="296"/>
      <c r="I17" s="93"/>
      <c r="K17" s="94"/>
      <c r="L17" s="97"/>
      <c r="M17" s="97"/>
      <c r="N17" s="97"/>
      <c r="O17" s="97"/>
      <c r="P17" s="97"/>
    </row>
    <row r="18" spans="1:16" ht="14.45" customHeight="1" x14ac:dyDescent="0.15">
      <c r="A18" s="297" t="s">
        <v>141</v>
      </c>
      <c r="B18" s="297"/>
      <c r="C18" s="297"/>
      <c r="D18" s="297"/>
      <c r="E18" s="297"/>
      <c r="F18" s="297"/>
      <c r="G18" s="297"/>
      <c r="H18" s="297"/>
      <c r="K18" s="91"/>
      <c r="L18" s="92"/>
      <c r="M18" s="92"/>
      <c r="N18" s="92"/>
      <c r="O18" s="92"/>
      <c r="P18" s="92"/>
    </row>
    <row r="19" spans="1:16" ht="14.45" customHeight="1" x14ac:dyDescent="0.15">
      <c r="A19" s="87" t="s">
        <v>101</v>
      </c>
    </row>
    <row r="20" spans="1:16" ht="14.25" x14ac:dyDescent="0.15">
      <c r="A20" s="90"/>
      <c r="B20" s="90"/>
      <c r="C20" s="90"/>
      <c r="K20" s="90"/>
    </row>
    <row r="21" spans="1:16" ht="27" customHeight="1" x14ac:dyDescent="0.15">
      <c r="A21" s="90"/>
      <c r="B21" s="90"/>
      <c r="C21" s="90"/>
      <c r="F21" s="96"/>
      <c r="K21" s="90"/>
      <c r="N21" s="96"/>
    </row>
    <row r="22" spans="1:16" ht="14.45" customHeight="1" x14ac:dyDescent="0.15">
      <c r="A22" s="89"/>
      <c r="B22" s="89"/>
      <c r="C22" s="90"/>
      <c r="K22" s="90"/>
    </row>
    <row r="23" spans="1:16" ht="159" customHeight="1" x14ac:dyDescent="0.15">
      <c r="A23" s="277" t="s">
        <v>532</v>
      </c>
      <c r="B23" s="277"/>
      <c r="C23" s="277"/>
      <c r="D23" s="277"/>
      <c r="E23" s="277"/>
      <c r="F23" s="277"/>
      <c r="G23" s="277"/>
      <c r="H23" s="277"/>
      <c r="K23" s="90"/>
    </row>
    <row r="24" spans="1:16" ht="13.15" customHeight="1" x14ac:dyDescent="0.15">
      <c r="A24" s="278" t="s">
        <v>392</v>
      </c>
      <c r="B24" s="279"/>
      <c r="C24" s="282"/>
      <c r="D24" s="283"/>
      <c r="E24" s="283"/>
      <c r="F24" s="283"/>
      <c r="G24" s="283"/>
      <c r="H24" s="284"/>
      <c r="L24" s="94"/>
      <c r="M24" s="102"/>
    </row>
    <row r="25" spans="1:16" ht="27.6" customHeight="1" x14ac:dyDescent="0.15">
      <c r="A25" s="280"/>
      <c r="B25" s="281"/>
      <c r="C25" s="285"/>
      <c r="D25" s="286"/>
      <c r="E25" s="286"/>
      <c r="F25" s="286"/>
      <c r="G25" s="286"/>
      <c r="H25" s="287"/>
      <c r="J25" s="103"/>
      <c r="L25" s="94"/>
      <c r="M25" s="102"/>
    </row>
    <row r="26" spans="1:16" ht="13.15" customHeight="1" x14ac:dyDescent="0.15">
      <c r="A26" s="278" t="s">
        <v>393</v>
      </c>
      <c r="B26" s="279"/>
      <c r="C26" s="282"/>
      <c r="D26" s="283"/>
      <c r="E26" s="283"/>
      <c r="F26" s="283"/>
      <c r="G26" s="283"/>
      <c r="H26" s="284"/>
      <c r="L26" s="94"/>
      <c r="M26" s="102"/>
    </row>
    <row r="27" spans="1:16" ht="27.6" customHeight="1" x14ac:dyDescent="0.15">
      <c r="A27" s="280"/>
      <c r="B27" s="281"/>
      <c r="C27" s="285"/>
      <c r="D27" s="286"/>
      <c r="E27" s="286"/>
      <c r="F27" s="286"/>
      <c r="G27" s="286"/>
      <c r="H27" s="287"/>
      <c r="J27" s="103"/>
      <c r="L27" s="94"/>
      <c r="M27" s="102"/>
    </row>
    <row r="28" spans="1:16" ht="13.15" customHeight="1" x14ac:dyDescent="0.15">
      <c r="A28" s="278" t="s">
        <v>394</v>
      </c>
      <c r="B28" s="288"/>
      <c r="C28" s="282"/>
      <c r="D28" s="283"/>
      <c r="E28" s="283"/>
      <c r="F28" s="283"/>
      <c r="G28" s="283"/>
      <c r="H28" s="284"/>
      <c r="L28" s="94"/>
      <c r="M28" s="102"/>
    </row>
    <row r="29" spans="1:16" ht="27.6" customHeight="1" x14ac:dyDescent="0.15">
      <c r="A29" s="280"/>
      <c r="B29" s="289"/>
      <c r="C29" s="285"/>
      <c r="D29" s="286"/>
      <c r="E29" s="286"/>
      <c r="F29" s="286"/>
      <c r="G29" s="286"/>
      <c r="H29" s="287"/>
      <c r="J29" s="103"/>
      <c r="L29" s="94"/>
      <c r="M29" s="102"/>
    </row>
    <row r="30" spans="1:16" s="106" customFormat="1" ht="14.25" customHeight="1" x14ac:dyDescent="0.15">
      <c r="A30" s="303"/>
      <c r="B30" s="303"/>
      <c r="C30" s="303"/>
      <c r="D30" s="303"/>
      <c r="E30" s="303"/>
      <c r="F30" s="104"/>
      <c r="G30" s="105"/>
      <c r="H30" s="105"/>
      <c r="L30" s="107"/>
      <c r="M30" s="108"/>
    </row>
    <row r="31" spans="1:16" ht="25.35" customHeight="1" x14ac:dyDescent="0.15">
      <c r="A31" s="298" t="s">
        <v>375</v>
      </c>
      <c r="B31" s="299"/>
      <c r="C31" s="300"/>
      <c r="D31" s="301"/>
      <c r="E31" s="301"/>
      <c r="F31" s="301"/>
      <c r="G31" s="301"/>
      <c r="H31" s="302"/>
      <c r="J31" s="103" t="s">
        <v>428</v>
      </c>
      <c r="K31" s="103" t="s">
        <v>443</v>
      </c>
      <c r="M31" s="102"/>
    </row>
    <row r="32" spans="1:16" ht="25.35" customHeight="1" x14ac:dyDescent="0.15">
      <c r="A32" s="298" t="s">
        <v>396</v>
      </c>
      <c r="B32" s="299"/>
      <c r="C32" s="300"/>
      <c r="D32" s="301"/>
      <c r="E32" s="301"/>
      <c r="F32" s="301"/>
      <c r="G32" s="301"/>
      <c r="H32" s="302"/>
      <c r="J32" s="106" t="s">
        <v>445</v>
      </c>
      <c r="K32" s="103" t="s">
        <v>444</v>
      </c>
      <c r="M32" s="102"/>
    </row>
    <row r="33" spans="1:13" ht="25.35" customHeight="1" x14ac:dyDescent="0.15">
      <c r="A33" s="298" t="s">
        <v>397</v>
      </c>
      <c r="B33" s="299"/>
      <c r="C33" s="300"/>
      <c r="D33" s="301"/>
      <c r="E33" s="301"/>
      <c r="F33" s="301"/>
      <c r="G33" s="301"/>
      <c r="H33" s="302"/>
      <c r="J33" s="87" t="s">
        <v>446</v>
      </c>
      <c r="K33" s="87" t="s">
        <v>450</v>
      </c>
      <c r="L33" s="94"/>
      <c r="M33" s="102"/>
    </row>
    <row r="34" spans="1:13" s="106" customFormat="1" ht="14.25" customHeight="1" x14ac:dyDescent="0.15">
      <c r="A34" s="303"/>
      <c r="B34" s="303"/>
      <c r="C34" s="303"/>
      <c r="D34" s="303"/>
      <c r="E34" s="303"/>
      <c r="F34" s="104"/>
      <c r="G34" s="105"/>
      <c r="H34" s="105"/>
      <c r="J34" s="87" t="s">
        <v>447</v>
      </c>
      <c r="L34" s="107"/>
      <c r="M34" s="108"/>
    </row>
    <row r="35" spans="1:13" ht="25.15" customHeight="1" x14ac:dyDescent="0.15">
      <c r="A35" s="304" t="s">
        <v>150</v>
      </c>
      <c r="B35" s="305"/>
      <c r="C35" s="310"/>
      <c r="D35" s="311"/>
      <c r="E35" s="311"/>
      <c r="F35" s="311"/>
      <c r="G35" s="311"/>
      <c r="H35" s="312"/>
      <c r="J35" s="87" t="s">
        <v>448</v>
      </c>
      <c r="L35" s="91"/>
      <c r="M35" s="109"/>
    </row>
    <row r="36" spans="1:13" ht="25.15" customHeight="1" x14ac:dyDescent="0.15">
      <c r="A36" s="306"/>
      <c r="B36" s="307"/>
      <c r="C36" s="313"/>
      <c r="D36" s="314"/>
      <c r="E36" s="314"/>
      <c r="F36" s="314"/>
      <c r="G36" s="314"/>
      <c r="H36" s="315"/>
      <c r="J36" s="87" t="s">
        <v>449</v>
      </c>
      <c r="L36" s="91"/>
      <c r="M36" s="109"/>
    </row>
    <row r="37" spans="1:13" ht="25.15" customHeight="1" x14ac:dyDescent="0.15">
      <c r="A37" s="306"/>
      <c r="B37" s="307"/>
      <c r="C37" s="313"/>
      <c r="D37" s="314"/>
      <c r="E37" s="314"/>
      <c r="F37" s="314"/>
      <c r="G37" s="314"/>
      <c r="H37" s="315"/>
      <c r="J37" s="103" t="s">
        <v>443</v>
      </c>
      <c r="K37" s="110"/>
      <c r="L37" s="91"/>
      <c r="M37" s="109"/>
    </row>
    <row r="38" spans="1:13" ht="25.15" customHeight="1" x14ac:dyDescent="0.15">
      <c r="A38" s="306"/>
      <c r="B38" s="307"/>
      <c r="C38" s="313"/>
      <c r="D38" s="314"/>
      <c r="E38" s="314"/>
      <c r="F38" s="314"/>
      <c r="G38" s="314"/>
      <c r="H38" s="315"/>
      <c r="J38" s="103" t="s">
        <v>444</v>
      </c>
      <c r="L38" s="91"/>
      <c r="M38" s="109"/>
    </row>
    <row r="39" spans="1:13" ht="25.15" customHeight="1" x14ac:dyDescent="0.15">
      <c r="A39" s="306"/>
      <c r="B39" s="307"/>
      <c r="C39" s="313"/>
      <c r="D39" s="314"/>
      <c r="E39" s="314"/>
      <c r="F39" s="314"/>
      <c r="G39" s="314"/>
      <c r="H39" s="315"/>
      <c r="J39" s="87" t="s">
        <v>450</v>
      </c>
      <c r="L39" s="91"/>
      <c r="M39" s="109"/>
    </row>
    <row r="40" spans="1:13" ht="25.15" customHeight="1" x14ac:dyDescent="0.15">
      <c r="A40" s="308"/>
      <c r="B40" s="309"/>
      <c r="C40" s="316"/>
      <c r="D40" s="317"/>
      <c r="E40" s="317"/>
      <c r="F40" s="317"/>
      <c r="G40" s="317"/>
      <c r="H40" s="318"/>
      <c r="K40" s="110"/>
      <c r="L40" s="91"/>
      <c r="M40" s="109"/>
    </row>
    <row r="41" spans="1:13" ht="25.15" customHeight="1" x14ac:dyDescent="0.15">
      <c r="A41" s="304" t="s">
        <v>151</v>
      </c>
      <c r="B41" s="305"/>
      <c r="C41" s="310"/>
      <c r="D41" s="311"/>
      <c r="E41" s="311"/>
      <c r="F41" s="311"/>
      <c r="G41" s="311"/>
      <c r="H41" s="312"/>
      <c r="L41" s="91"/>
      <c r="M41" s="109"/>
    </row>
    <row r="42" spans="1:13" ht="25.15" customHeight="1" x14ac:dyDescent="0.15">
      <c r="A42" s="306"/>
      <c r="B42" s="307"/>
      <c r="C42" s="313"/>
      <c r="D42" s="314"/>
      <c r="E42" s="314"/>
      <c r="F42" s="314"/>
      <c r="G42" s="314"/>
      <c r="H42" s="315"/>
      <c r="L42" s="91"/>
      <c r="M42" s="109"/>
    </row>
    <row r="43" spans="1:13" ht="25.15" customHeight="1" x14ac:dyDescent="0.15">
      <c r="A43" s="306"/>
      <c r="B43" s="307"/>
      <c r="C43" s="313"/>
      <c r="D43" s="314"/>
      <c r="E43" s="314"/>
      <c r="F43" s="314"/>
      <c r="G43" s="314"/>
      <c r="H43" s="315"/>
      <c r="K43" s="110"/>
      <c r="L43" s="91"/>
      <c r="M43" s="109"/>
    </row>
    <row r="44" spans="1:13" ht="25.15" customHeight="1" x14ac:dyDescent="0.15">
      <c r="A44" s="306"/>
      <c r="B44" s="307"/>
      <c r="C44" s="313"/>
      <c r="D44" s="314"/>
      <c r="E44" s="314"/>
      <c r="F44" s="314"/>
      <c r="G44" s="314"/>
      <c r="H44" s="315"/>
      <c r="L44" s="91"/>
      <c r="M44" s="109"/>
    </row>
    <row r="45" spans="1:13" ht="25.15" customHeight="1" x14ac:dyDescent="0.15">
      <c r="A45" s="306"/>
      <c r="B45" s="307"/>
      <c r="C45" s="313"/>
      <c r="D45" s="314"/>
      <c r="E45" s="314"/>
      <c r="F45" s="314"/>
      <c r="G45" s="314"/>
      <c r="H45" s="315"/>
      <c r="L45" s="91"/>
      <c r="M45" s="109"/>
    </row>
    <row r="46" spans="1:13" ht="25.15" customHeight="1" x14ac:dyDescent="0.15">
      <c r="A46" s="308"/>
      <c r="B46" s="309"/>
      <c r="C46" s="316"/>
      <c r="D46" s="317"/>
      <c r="E46" s="317"/>
      <c r="F46" s="317"/>
      <c r="G46" s="317"/>
      <c r="H46" s="318"/>
      <c r="K46" s="110"/>
      <c r="L46" s="91"/>
      <c r="M46" s="109"/>
    </row>
    <row r="47" spans="1:13" ht="25.15" customHeight="1" x14ac:dyDescent="0.15">
      <c r="A47" s="304" t="s">
        <v>152</v>
      </c>
      <c r="B47" s="324"/>
      <c r="C47" s="310"/>
      <c r="D47" s="311"/>
      <c r="E47" s="311"/>
      <c r="F47" s="311"/>
      <c r="G47" s="311"/>
      <c r="H47" s="312"/>
      <c r="L47" s="91"/>
      <c r="M47" s="109"/>
    </row>
    <row r="48" spans="1:13" ht="25.15" customHeight="1" x14ac:dyDescent="0.15">
      <c r="A48" s="306"/>
      <c r="B48" s="325"/>
      <c r="C48" s="313"/>
      <c r="D48" s="314"/>
      <c r="E48" s="314"/>
      <c r="F48" s="314"/>
      <c r="G48" s="314"/>
      <c r="H48" s="315"/>
      <c r="L48" s="91"/>
      <c r="M48" s="109"/>
    </row>
    <row r="49" spans="1:16" ht="25.15" customHeight="1" x14ac:dyDescent="0.15">
      <c r="A49" s="306"/>
      <c r="B49" s="325"/>
      <c r="C49" s="313"/>
      <c r="D49" s="314"/>
      <c r="E49" s="314"/>
      <c r="F49" s="314"/>
      <c r="G49" s="314"/>
      <c r="H49" s="315"/>
      <c r="K49" s="110"/>
      <c r="L49" s="91"/>
      <c r="M49" s="109"/>
    </row>
    <row r="50" spans="1:16" ht="25.15" customHeight="1" x14ac:dyDescent="0.15">
      <c r="A50" s="306"/>
      <c r="B50" s="325"/>
      <c r="C50" s="313"/>
      <c r="D50" s="314"/>
      <c r="E50" s="314"/>
      <c r="F50" s="314"/>
      <c r="G50" s="314"/>
      <c r="H50" s="315"/>
      <c r="L50" s="91"/>
      <c r="M50" s="109"/>
    </row>
    <row r="51" spans="1:16" ht="25.15" customHeight="1" x14ac:dyDescent="0.15">
      <c r="A51" s="306"/>
      <c r="B51" s="325"/>
      <c r="C51" s="313"/>
      <c r="D51" s="314"/>
      <c r="E51" s="314"/>
      <c r="F51" s="314"/>
      <c r="G51" s="314"/>
      <c r="H51" s="315"/>
      <c r="L51" s="91"/>
      <c r="M51" s="109"/>
    </row>
    <row r="52" spans="1:16" ht="25.15" customHeight="1" x14ac:dyDescent="0.15">
      <c r="A52" s="308"/>
      <c r="B52" s="326"/>
      <c r="C52" s="316"/>
      <c r="D52" s="317"/>
      <c r="E52" s="317"/>
      <c r="F52" s="317"/>
      <c r="G52" s="317"/>
      <c r="H52" s="318"/>
      <c r="K52" s="110"/>
      <c r="L52" s="91"/>
      <c r="M52" s="109"/>
    </row>
    <row r="53" spans="1:16" s="92" customFormat="1" ht="24" customHeight="1" x14ac:dyDescent="0.15">
      <c r="B53" s="111"/>
      <c r="J53" s="112"/>
      <c r="K53" s="112"/>
      <c r="L53" s="112"/>
      <c r="M53" s="112"/>
      <c r="N53" s="112"/>
      <c r="O53" s="112"/>
    </row>
    <row r="54" spans="1:16" ht="24" customHeight="1" x14ac:dyDescent="0.15">
      <c r="A54" s="89" t="s">
        <v>398</v>
      </c>
      <c r="B54" s="113"/>
      <c r="C54" s="114"/>
      <c r="D54" s="115"/>
      <c r="E54" s="115"/>
      <c r="F54" s="115"/>
      <c r="G54" s="115"/>
      <c r="H54" s="115"/>
    </row>
    <row r="55" spans="1:16" ht="41.45" customHeight="1" x14ac:dyDescent="0.15">
      <c r="A55" s="277" t="s">
        <v>399</v>
      </c>
      <c r="B55" s="277"/>
      <c r="C55" s="277"/>
      <c r="D55" s="277"/>
      <c r="E55" s="277"/>
      <c r="F55" s="277"/>
      <c r="G55" s="277"/>
      <c r="H55" s="250"/>
      <c r="I55" s="116"/>
      <c r="N55" s="112"/>
      <c r="O55" s="112"/>
      <c r="P55" s="112"/>
    </row>
    <row r="56" spans="1:16" ht="13.15" customHeight="1" x14ac:dyDescent="0.15">
      <c r="A56" s="327" t="s">
        <v>372</v>
      </c>
      <c r="B56" s="329" t="s">
        <v>370</v>
      </c>
      <c r="C56" s="329"/>
      <c r="D56" s="330" t="s">
        <v>46</v>
      </c>
      <c r="E56" s="331"/>
      <c r="F56" s="327" t="s">
        <v>31</v>
      </c>
      <c r="G56" s="329" t="s">
        <v>23</v>
      </c>
      <c r="H56" s="319"/>
      <c r="L56" s="94"/>
      <c r="M56" s="102"/>
    </row>
    <row r="57" spans="1:16" ht="27.6" customHeight="1" x14ac:dyDescent="0.15">
      <c r="A57" s="328"/>
      <c r="B57" s="329"/>
      <c r="C57" s="329"/>
      <c r="D57" s="332"/>
      <c r="E57" s="333"/>
      <c r="F57" s="328"/>
      <c r="G57" s="329"/>
      <c r="H57" s="319"/>
      <c r="J57" s="103"/>
      <c r="L57" s="94"/>
      <c r="M57" s="102"/>
    </row>
    <row r="58" spans="1:16" ht="25.15" customHeight="1" x14ac:dyDescent="0.15">
      <c r="A58" s="11"/>
      <c r="B58" s="320"/>
      <c r="C58" s="321"/>
      <c r="D58" s="322"/>
      <c r="E58" s="323"/>
      <c r="F58" s="2"/>
      <c r="G58" s="3"/>
      <c r="H58" s="117"/>
      <c r="L58" s="91"/>
      <c r="M58" s="109"/>
    </row>
    <row r="59" spans="1:16" ht="25.15" customHeight="1" x14ac:dyDescent="0.15">
      <c r="A59" s="11"/>
      <c r="B59" s="320"/>
      <c r="C59" s="321"/>
      <c r="D59" s="322"/>
      <c r="E59" s="323"/>
      <c r="F59" s="2"/>
      <c r="G59" s="3"/>
      <c r="H59" s="117"/>
      <c r="L59" s="91"/>
      <c r="M59" s="109"/>
    </row>
    <row r="60" spans="1:16" ht="25.15" customHeight="1" x14ac:dyDescent="0.15">
      <c r="A60" s="11"/>
      <c r="B60" s="320"/>
      <c r="C60" s="321"/>
      <c r="D60" s="322"/>
      <c r="E60" s="323"/>
      <c r="F60" s="2"/>
      <c r="G60" s="3"/>
      <c r="H60" s="117"/>
      <c r="K60" s="110"/>
      <c r="L60" s="91"/>
      <c r="M60" s="109"/>
    </row>
    <row r="61" spans="1:16" ht="25.15" customHeight="1" x14ac:dyDescent="0.15">
      <c r="A61" s="11"/>
      <c r="B61" s="320"/>
      <c r="C61" s="321"/>
      <c r="D61" s="322"/>
      <c r="E61" s="323"/>
      <c r="F61" s="2"/>
      <c r="G61" s="3"/>
      <c r="H61" s="117"/>
      <c r="L61" s="91"/>
      <c r="M61" s="109"/>
    </row>
    <row r="62" spans="1:16" ht="25.15" customHeight="1" x14ac:dyDescent="0.15">
      <c r="A62" s="11"/>
      <c r="B62" s="320"/>
      <c r="C62" s="321"/>
      <c r="D62" s="334"/>
      <c r="E62" s="335"/>
      <c r="F62" s="2"/>
      <c r="G62" s="3"/>
      <c r="H62" s="117"/>
      <c r="K62" s="110"/>
      <c r="L62" s="91"/>
      <c r="M62" s="109"/>
    </row>
    <row r="63" spans="1:16" s="92" customFormat="1" ht="8.4499999999999993" customHeight="1" x14ac:dyDescent="0.15">
      <c r="B63" s="111"/>
      <c r="J63" s="112"/>
      <c r="K63" s="112"/>
      <c r="L63" s="112"/>
      <c r="M63" s="112"/>
      <c r="N63" s="112"/>
      <c r="O63" s="112"/>
    </row>
    <row r="64" spans="1:16" ht="24" customHeight="1" x14ac:dyDescent="0.15">
      <c r="A64" s="89" t="s">
        <v>105</v>
      </c>
      <c r="B64" s="89"/>
      <c r="C64" s="90"/>
    </row>
    <row r="65" spans="1:16" ht="24.6" customHeight="1" x14ac:dyDescent="0.15">
      <c r="A65" s="277" t="s">
        <v>102</v>
      </c>
      <c r="B65" s="277"/>
      <c r="C65" s="277"/>
      <c r="D65" s="277"/>
      <c r="E65" s="277"/>
      <c r="F65" s="277"/>
      <c r="G65" s="277"/>
      <c r="H65" s="277"/>
      <c r="I65" s="116"/>
      <c r="N65" s="112"/>
      <c r="O65" s="112"/>
      <c r="P65" s="112"/>
    </row>
    <row r="66" spans="1:16" ht="24.75" customHeight="1" x14ac:dyDescent="0.15">
      <c r="A66" s="336" t="s">
        <v>416</v>
      </c>
      <c r="B66" s="12"/>
      <c r="C66" s="339" t="s">
        <v>400</v>
      </c>
      <c r="D66" s="339"/>
      <c r="E66" s="339"/>
      <c r="F66" s="339"/>
      <c r="G66" s="339"/>
      <c r="H66" s="340"/>
      <c r="I66" s="116"/>
      <c r="N66" s="112"/>
      <c r="O66" s="112"/>
      <c r="P66" s="112"/>
    </row>
    <row r="67" spans="1:16" ht="24.75" customHeight="1" x14ac:dyDescent="0.15">
      <c r="A67" s="337"/>
      <c r="B67" s="12"/>
      <c r="C67" s="339" t="s">
        <v>401</v>
      </c>
      <c r="D67" s="339"/>
      <c r="E67" s="339"/>
      <c r="F67" s="339"/>
      <c r="G67" s="339"/>
      <c r="H67" s="340"/>
      <c r="I67" s="116"/>
      <c r="N67" s="112"/>
      <c r="O67" s="112"/>
      <c r="P67" s="112"/>
    </row>
    <row r="68" spans="1:16" ht="24.75" customHeight="1" x14ac:dyDescent="0.15">
      <c r="A68" s="337"/>
      <c r="B68" s="12"/>
      <c r="C68" s="339" t="s">
        <v>402</v>
      </c>
      <c r="D68" s="339"/>
      <c r="E68" s="339"/>
      <c r="F68" s="339"/>
      <c r="G68" s="339"/>
      <c r="H68" s="340"/>
      <c r="I68" s="116"/>
      <c r="N68" s="112"/>
      <c r="O68" s="112"/>
      <c r="P68" s="112"/>
    </row>
    <row r="69" spans="1:16" ht="24.75" customHeight="1" x14ac:dyDescent="0.15">
      <c r="A69" s="337"/>
      <c r="B69" s="12"/>
      <c r="C69" s="339" t="s">
        <v>403</v>
      </c>
      <c r="D69" s="339"/>
      <c r="E69" s="339"/>
      <c r="F69" s="339"/>
      <c r="G69" s="339"/>
      <c r="H69" s="340"/>
      <c r="I69" s="116"/>
      <c r="N69" s="112"/>
      <c r="O69" s="112"/>
      <c r="P69" s="112"/>
    </row>
    <row r="70" spans="1:16" ht="24.75" customHeight="1" x14ac:dyDescent="0.15">
      <c r="A70" s="337"/>
      <c r="B70" s="12"/>
      <c r="C70" s="339" t="s">
        <v>404</v>
      </c>
      <c r="D70" s="339"/>
      <c r="E70" s="339"/>
      <c r="F70" s="339"/>
      <c r="G70" s="339"/>
      <c r="H70" s="340"/>
      <c r="I70" s="116"/>
      <c r="N70" s="112"/>
      <c r="O70" s="112"/>
      <c r="P70" s="112"/>
    </row>
    <row r="71" spans="1:16" ht="24.75" customHeight="1" x14ac:dyDescent="0.15">
      <c r="A71" s="337"/>
      <c r="B71" s="12"/>
      <c r="C71" s="339" t="s">
        <v>405</v>
      </c>
      <c r="D71" s="339"/>
      <c r="E71" s="339"/>
      <c r="F71" s="339"/>
      <c r="G71" s="339"/>
      <c r="H71" s="340"/>
      <c r="I71" s="116"/>
      <c r="N71" s="112"/>
      <c r="O71" s="112"/>
      <c r="P71" s="112"/>
    </row>
    <row r="72" spans="1:16" ht="24.75" customHeight="1" x14ac:dyDescent="0.15">
      <c r="A72" s="337"/>
      <c r="B72" s="12"/>
      <c r="C72" s="339" t="s">
        <v>406</v>
      </c>
      <c r="D72" s="339"/>
      <c r="E72" s="339"/>
      <c r="F72" s="339"/>
      <c r="G72" s="339"/>
      <c r="H72" s="340"/>
      <c r="I72" s="116"/>
      <c r="N72" s="112"/>
      <c r="O72" s="112"/>
      <c r="P72" s="112"/>
    </row>
    <row r="73" spans="1:16" ht="24.75" customHeight="1" x14ac:dyDescent="0.15">
      <c r="A73" s="338"/>
      <c r="B73" s="12"/>
      <c r="C73" s="339" t="s">
        <v>390</v>
      </c>
      <c r="D73" s="339"/>
      <c r="E73" s="339"/>
      <c r="F73" s="339"/>
      <c r="G73" s="339"/>
      <c r="H73" s="340"/>
      <c r="I73" s="116"/>
      <c r="N73" s="112"/>
      <c r="O73" s="112"/>
      <c r="P73" s="112"/>
    </row>
    <row r="74" spans="1:16" ht="61.15" customHeight="1" x14ac:dyDescent="0.15">
      <c r="A74" s="118" t="s">
        <v>373</v>
      </c>
      <c r="B74" s="300" t="s">
        <v>374</v>
      </c>
      <c r="C74" s="301"/>
      <c r="D74" s="301"/>
      <c r="E74" s="301"/>
      <c r="F74" s="301"/>
      <c r="G74" s="301"/>
      <c r="H74" s="302"/>
      <c r="I74" s="116"/>
      <c r="N74" s="112"/>
      <c r="O74" s="112"/>
      <c r="P74" s="112"/>
    </row>
    <row r="75" spans="1:16" s="92" customFormat="1" ht="52.9" customHeight="1" x14ac:dyDescent="0.15">
      <c r="A75" s="118" t="s">
        <v>153</v>
      </c>
      <c r="B75" s="251"/>
      <c r="C75" s="252"/>
      <c r="D75" s="252"/>
      <c r="E75" s="252"/>
      <c r="F75" s="252"/>
      <c r="G75" s="252"/>
      <c r="H75" s="253"/>
    </row>
    <row r="76" spans="1:16" s="92" customFormat="1" ht="15" customHeight="1" x14ac:dyDescent="0.15">
      <c r="A76" s="119"/>
      <c r="B76" s="119"/>
      <c r="C76" s="119"/>
      <c r="D76" s="119"/>
      <c r="E76" s="119"/>
      <c r="F76" s="119"/>
      <c r="G76" s="119"/>
      <c r="H76" s="119"/>
    </row>
    <row r="77" spans="1:16" s="89" customFormat="1" ht="7.9" customHeight="1" x14ac:dyDescent="0.15"/>
    <row r="78" spans="1:16" ht="35.450000000000003" customHeight="1" x14ac:dyDescent="0.15">
      <c r="A78" s="277" t="s">
        <v>106</v>
      </c>
      <c r="B78" s="277"/>
      <c r="C78" s="277"/>
      <c r="D78" s="277"/>
      <c r="E78" s="277"/>
      <c r="F78" s="277"/>
      <c r="G78" s="277"/>
      <c r="H78" s="277"/>
      <c r="I78" s="116"/>
      <c r="K78" s="116"/>
      <c r="L78" s="116"/>
      <c r="M78" s="116"/>
      <c r="N78" s="116"/>
      <c r="O78" s="116"/>
      <c r="P78" s="116"/>
    </row>
    <row r="79" spans="1:16" s="92" customFormat="1" ht="128.44999999999999" customHeight="1" x14ac:dyDescent="0.15">
      <c r="A79" s="251"/>
      <c r="B79" s="252"/>
      <c r="C79" s="252"/>
      <c r="D79" s="252"/>
      <c r="E79" s="252"/>
      <c r="F79" s="252"/>
      <c r="G79" s="252"/>
      <c r="H79" s="253"/>
    </row>
    <row r="80" spans="1:16" s="89" customFormat="1" ht="7.9" customHeight="1" x14ac:dyDescent="0.15"/>
    <row r="81" spans="1:16" ht="24" customHeight="1" x14ac:dyDescent="0.15">
      <c r="A81" s="277" t="s">
        <v>104</v>
      </c>
      <c r="B81" s="277"/>
      <c r="C81" s="277"/>
      <c r="D81" s="277"/>
      <c r="E81" s="277"/>
      <c r="F81" s="277"/>
      <c r="G81" s="277"/>
      <c r="H81" s="277"/>
      <c r="I81" s="116"/>
      <c r="K81" s="116"/>
      <c r="L81" s="116"/>
      <c r="M81" s="116"/>
      <c r="N81" s="116"/>
      <c r="O81" s="116"/>
      <c r="P81" s="116"/>
    </row>
    <row r="82" spans="1:16" s="92" customFormat="1" ht="81.599999999999994" customHeight="1" x14ac:dyDescent="0.15">
      <c r="A82" s="251"/>
      <c r="B82" s="252"/>
      <c r="C82" s="252"/>
      <c r="D82" s="252"/>
      <c r="E82" s="252"/>
      <c r="F82" s="252"/>
      <c r="G82" s="252"/>
      <c r="H82" s="253"/>
    </row>
    <row r="83" spans="1:16" s="92" customFormat="1" ht="10.15" customHeight="1" x14ac:dyDescent="0.15">
      <c r="B83" s="111"/>
      <c r="J83" s="112"/>
      <c r="K83" s="112"/>
      <c r="L83" s="112"/>
      <c r="M83" s="112"/>
      <c r="N83" s="112"/>
      <c r="O83" s="112"/>
    </row>
    <row r="84" spans="1:16" ht="30" customHeight="1" x14ac:dyDescent="0.15">
      <c r="A84" s="277" t="s">
        <v>103</v>
      </c>
      <c r="B84" s="277"/>
      <c r="C84" s="277"/>
      <c r="D84" s="277"/>
      <c r="E84" s="277"/>
      <c r="F84" s="277"/>
      <c r="G84" s="277"/>
      <c r="H84" s="277"/>
      <c r="I84" s="116"/>
      <c r="K84" s="116"/>
      <c r="L84" s="116"/>
      <c r="M84" s="116"/>
      <c r="N84" s="116"/>
      <c r="O84" s="116"/>
      <c r="P84" s="116"/>
    </row>
    <row r="85" spans="1:16" ht="30" customHeight="1" x14ac:dyDescent="0.15">
      <c r="A85" s="341" t="s">
        <v>147</v>
      </c>
      <c r="B85" s="342"/>
      <c r="C85" s="342"/>
      <c r="D85" s="341" t="s">
        <v>148</v>
      </c>
      <c r="E85" s="342"/>
      <c r="F85" s="342"/>
      <c r="G85" s="342"/>
      <c r="H85" s="343"/>
      <c r="I85" s="116"/>
      <c r="K85" s="116"/>
      <c r="L85" s="116"/>
      <c r="M85" s="116"/>
      <c r="N85" s="116"/>
      <c r="O85" s="116"/>
      <c r="P85" s="116"/>
    </row>
    <row r="86" spans="1:16" s="92" customFormat="1" ht="80.45" customHeight="1" x14ac:dyDescent="0.15">
      <c r="A86" s="251"/>
      <c r="B86" s="252"/>
      <c r="C86" s="252"/>
      <c r="D86" s="251"/>
      <c r="E86" s="252"/>
      <c r="F86" s="252"/>
      <c r="G86" s="252"/>
      <c r="H86" s="253"/>
    </row>
    <row r="87" spans="1:16" ht="30" customHeight="1" x14ac:dyDescent="0.15">
      <c r="A87" s="341" t="s">
        <v>147</v>
      </c>
      <c r="B87" s="342"/>
      <c r="C87" s="342"/>
      <c r="D87" s="341" t="s">
        <v>148</v>
      </c>
      <c r="E87" s="342"/>
      <c r="F87" s="342"/>
      <c r="G87" s="342"/>
      <c r="H87" s="343"/>
      <c r="I87" s="116"/>
      <c r="K87" s="116"/>
      <c r="L87" s="116"/>
      <c r="M87" s="116"/>
      <c r="N87" s="116"/>
      <c r="O87" s="116"/>
      <c r="P87" s="116"/>
    </row>
    <row r="88" spans="1:16" s="92" customFormat="1" ht="80.45" customHeight="1" x14ac:dyDescent="0.15">
      <c r="A88" s="251"/>
      <c r="B88" s="252"/>
      <c r="C88" s="252"/>
      <c r="D88" s="251"/>
      <c r="E88" s="252"/>
      <c r="F88" s="252"/>
      <c r="G88" s="252"/>
      <c r="H88" s="253"/>
    </row>
    <row r="89" spans="1:16" ht="30" customHeight="1" x14ac:dyDescent="0.15">
      <c r="A89" s="341" t="s">
        <v>147</v>
      </c>
      <c r="B89" s="342"/>
      <c r="C89" s="342"/>
      <c r="D89" s="341" t="s">
        <v>148</v>
      </c>
      <c r="E89" s="342"/>
      <c r="F89" s="342"/>
      <c r="G89" s="342"/>
      <c r="H89" s="343"/>
      <c r="I89" s="116"/>
      <c r="K89" s="116"/>
      <c r="L89" s="116"/>
      <c r="M89" s="116"/>
      <c r="N89" s="116"/>
      <c r="O89" s="116"/>
      <c r="P89" s="116"/>
    </row>
    <row r="90" spans="1:16" s="92" customFormat="1" ht="80.45" customHeight="1" x14ac:dyDescent="0.15">
      <c r="A90" s="251"/>
      <c r="B90" s="252"/>
      <c r="C90" s="252"/>
      <c r="D90" s="251"/>
      <c r="E90" s="252"/>
      <c r="F90" s="252"/>
      <c r="G90" s="252"/>
      <c r="H90" s="253"/>
    </row>
    <row r="91" spans="1:16" s="92" customFormat="1" ht="12" customHeight="1" x14ac:dyDescent="0.15">
      <c r="B91" s="111"/>
      <c r="J91" s="112"/>
      <c r="K91" s="112"/>
      <c r="L91" s="112"/>
      <c r="M91" s="112"/>
      <c r="N91" s="112"/>
      <c r="O91" s="112"/>
    </row>
    <row r="92" spans="1:16" ht="24" customHeight="1" x14ac:dyDescent="0.15">
      <c r="A92" s="89" t="s">
        <v>142</v>
      </c>
      <c r="B92" s="113"/>
      <c r="C92" s="114"/>
      <c r="D92" s="115"/>
      <c r="E92" s="115"/>
      <c r="F92" s="115"/>
      <c r="G92" s="115"/>
      <c r="H92" s="115"/>
    </row>
    <row r="93" spans="1:16" ht="24" customHeight="1" x14ac:dyDescent="0.15">
      <c r="A93" s="89"/>
      <c r="B93" s="113"/>
      <c r="C93" s="114"/>
      <c r="D93" s="115"/>
      <c r="E93" s="115"/>
      <c r="F93" s="115"/>
      <c r="G93" s="115"/>
      <c r="H93" s="115"/>
    </row>
    <row r="94" spans="1:16" ht="24" customHeight="1" x14ac:dyDescent="0.15">
      <c r="A94" s="89"/>
      <c r="B94" s="113"/>
      <c r="C94" s="114"/>
      <c r="D94" s="115"/>
      <c r="E94" s="115"/>
      <c r="F94" s="115"/>
      <c r="G94" s="115"/>
      <c r="H94" s="115"/>
    </row>
    <row r="95" spans="1:16" s="92" customFormat="1" ht="40.15" customHeight="1" x14ac:dyDescent="0.15">
      <c r="A95" s="277" t="s">
        <v>149</v>
      </c>
      <c r="B95" s="277"/>
      <c r="C95" s="277"/>
      <c r="D95" s="277"/>
      <c r="E95" s="277"/>
      <c r="F95" s="277"/>
      <c r="G95" s="277"/>
      <c r="H95" s="250"/>
      <c r="J95" s="112"/>
      <c r="K95" s="112"/>
      <c r="L95" s="112"/>
      <c r="M95" s="112"/>
      <c r="N95" s="112"/>
      <c r="O95" s="112"/>
    </row>
    <row r="96" spans="1:16" s="92" customFormat="1" ht="128.44999999999999" customHeight="1" x14ac:dyDescent="0.15">
      <c r="A96" s="251"/>
      <c r="B96" s="252"/>
      <c r="C96" s="252"/>
      <c r="D96" s="252"/>
      <c r="E96" s="252"/>
      <c r="F96" s="252"/>
      <c r="G96" s="252"/>
      <c r="H96" s="253"/>
    </row>
    <row r="97" spans="1:15" s="92" customFormat="1" ht="11.45" customHeight="1" x14ac:dyDescent="0.15">
      <c r="B97" s="111"/>
      <c r="J97" s="112"/>
      <c r="K97" s="112"/>
      <c r="L97" s="112"/>
      <c r="M97" s="112"/>
      <c r="N97" s="112"/>
      <c r="O97" s="112"/>
    </row>
    <row r="98" spans="1:15" ht="25.9" customHeight="1" x14ac:dyDescent="0.15">
      <c r="A98" s="89" t="s">
        <v>143</v>
      </c>
      <c r="B98" s="89"/>
      <c r="C98" s="90"/>
    </row>
    <row r="99" spans="1:15" ht="56.45" customHeight="1" x14ac:dyDescent="0.15">
      <c r="A99" s="250" t="s">
        <v>144</v>
      </c>
      <c r="B99" s="250"/>
      <c r="C99" s="250"/>
      <c r="D99" s="250"/>
      <c r="E99" s="250"/>
      <c r="F99" s="250"/>
      <c r="G99" s="250"/>
      <c r="H99" s="250"/>
      <c r="J99" s="90"/>
    </row>
    <row r="100" spans="1:15" ht="29.45" customHeight="1" x14ac:dyDescent="0.15">
      <c r="A100" s="344" t="s">
        <v>80</v>
      </c>
      <c r="B100" s="344"/>
      <c r="C100" s="344"/>
      <c r="D100" s="29"/>
      <c r="E100" s="344" t="s">
        <v>81</v>
      </c>
      <c r="F100" s="344"/>
      <c r="G100" s="344"/>
      <c r="H100" s="29"/>
      <c r="J100" s="90"/>
    </row>
    <row r="101" spans="1:15" ht="29.45" customHeight="1" x14ac:dyDescent="0.15">
      <c r="A101" s="344" t="s">
        <v>82</v>
      </c>
      <c r="B101" s="344"/>
      <c r="C101" s="344"/>
      <c r="D101" s="29"/>
      <c r="E101" s="344" t="s">
        <v>107</v>
      </c>
      <c r="F101" s="344"/>
      <c r="G101" s="344"/>
      <c r="H101" s="29"/>
      <c r="J101" s="90"/>
    </row>
    <row r="102" spans="1:15" ht="29.45" customHeight="1" x14ac:dyDescent="0.15">
      <c r="A102" s="344" t="s">
        <v>83</v>
      </c>
      <c r="B102" s="344"/>
      <c r="C102" s="344"/>
      <c r="D102" s="29"/>
      <c r="E102" s="344" t="s">
        <v>84</v>
      </c>
      <c r="F102" s="344"/>
      <c r="G102" s="344"/>
      <c r="H102" s="29"/>
      <c r="J102" s="90"/>
    </row>
    <row r="103" spans="1:15" ht="29.45" customHeight="1" x14ac:dyDescent="0.15">
      <c r="A103" s="344" t="s">
        <v>85</v>
      </c>
      <c r="B103" s="344"/>
      <c r="C103" s="344"/>
      <c r="D103" s="29"/>
      <c r="E103" s="344"/>
      <c r="F103" s="344"/>
      <c r="G103" s="344"/>
      <c r="H103" s="120"/>
      <c r="J103" s="90"/>
    </row>
    <row r="104" spans="1:15" ht="97.15" customHeight="1" x14ac:dyDescent="0.15">
      <c r="A104" s="251" t="s">
        <v>86</v>
      </c>
      <c r="B104" s="252"/>
      <c r="C104" s="252"/>
      <c r="D104" s="252"/>
      <c r="E104" s="252"/>
      <c r="F104" s="252"/>
      <c r="G104" s="252"/>
      <c r="H104" s="253"/>
      <c r="J104" s="90"/>
    </row>
    <row r="105" spans="1:15" ht="8.4499999999999993" customHeight="1" x14ac:dyDescent="0.15">
      <c r="A105" s="345"/>
      <c r="B105" s="345"/>
      <c r="C105" s="345"/>
      <c r="D105" s="121"/>
      <c r="E105" s="122"/>
      <c r="F105" s="121"/>
      <c r="G105" s="121"/>
      <c r="H105" s="121"/>
      <c r="J105" s="90"/>
    </row>
    <row r="106" spans="1:15" ht="56.45" customHeight="1" x14ac:dyDescent="0.15">
      <c r="A106" s="250" t="s">
        <v>145</v>
      </c>
      <c r="B106" s="250"/>
      <c r="C106" s="250"/>
      <c r="D106" s="250"/>
      <c r="E106" s="250"/>
      <c r="F106" s="250"/>
      <c r="G106" s="250"/>
      <c r="H106" s="250"/>
      <c r="J106" s="90"/>
    </row>
    <row r="107" spans="1:15" ht="29.45" customHeight="1" x14ac:dyDescent="0.15">
      <c r="A107" s="346" t="s">
        <v>94</v>
      </c>
      <c r="B107" s="346"/>
      <c r="C107" s="346"/>
      <c r="D107" s="29"/>
      <c r="E107" s="346" t="s">
        <v>78</v>
      </c>
      <c r="F107" s="346"/>
      <c r="G107" s="346"/>
      <c r="H107" s="29"/>
      <c r="J107" s="90"/>
    </row>
    <row r="108" spans="1:15" ht="29.45" customHeight="1" x14ac:dyDescent="0.15">
      <c r="A108" s="346" t="s">
        <v>79</v>
      </c>
      <c r="B108" s="346"/>
      <c r="C108" s="346"/>
      <c r="D108" s="29"/>
      <c r="E108" s="346" t="s">
        <v>87</v>
      </c>
      <c r="F108" s="346"/>
      <c r="G108" s="346"/>
      <c r="H108" s="29"/>
      <c r="J108" s="90"/>
    </row>
    <row r="109" spans="1:15" ht="29.45" customHeight="1" x14ac:dyDescent="0.15">
      <c r="A109" s="346" t="s">
        <v>88</v>
      </c>
      <c r="B109" s="346"/>
      <c r="C109" s="346"/>
      <c r="D109" s="29"/>
      <c r="E109" s="346" t="s">
        <v>89</v>
      </c>
      <c r="F109" s="346"/>
      <c r="G109" s="346"/>
      <c r="H109" s="29"/>
      <c r="J109" s="90"/>
    </row>
    <row r="110" spans="1:15" ht="29.45" customHeight="1" x14ac:dyDescent="0.15">
      <c r="A110" s="346" t="s">
        <v>90</v>
      </c>
      <c r="B110" s="346"/>
      <c r="C110" s="346"/>
      <c r="D110" s="29"/>
      <c r="E110" s="346" t="s">
        <v>91</v>
      </c>
      <c r="F110" s="346"/>
      <c r="G110" s="346"/>
      <c r="H110" s="29"/>
      <c r="J110" s="90"/>
    </row>
    <row r="111" spans="1:15" ht="29.45" customHeight="1" x14ac:dyDescent="0.15">
      <c r="A111" s="346" t="s">
        <v>92</v>
      </c>
      <c r="B111" s="346"/>
      <c r="C111" s="346"/>
      <c r="D111" s="29"/>
      <c r="E111" s="346" t="s">
        <v>93</v>
      </c>
      <c r="F111" s="346"/>
      <c r="G111" s="346"/>
      <c r="H111" s="29"/>
      <c r="J111" s="90"/>
    </row>
    <row r="112" spans="1:15" ht="29.45" customHeight="1" x14ac:dyDescent="0.15">
      <c r="A112" s="346" t="s">
        <v>95</v>
      </c>
      <c r="B112" s="346"/>
      <c r="C112" s="346"/>
      <c r="D112" s="29"/>
      <c r="E112" s="346" t="s">
        <v>96</v>
      </c>
      <c r="F112" s="346"/>
      <c r="G112" s="346"/>
      <c r="H112" s="29"/>
      <c r="J112" s="90"/>
    </row>
    <row r="113" spans="1:16" ht="97.15" customHeight="1" x14ac:dyDescent="0.15">
      <c r="A113" s="251" t="s">
        <v>86</v>
      </c>
      <c r="B113" s="252"/>
      <c r="C113" s="252"/>
      <c r="D113" s="252"/>
      <c r="E113" s="252"/>
      <c r="F113" s="252"/>
      <c r="G113" s="252"/>
      <c r="H113" s="253"/>
      <c r="J113" s="90"/>
    </row>
    <row r="114" spans="1:16" ht="7.9" customHeight="1" x14ac:dyDescent="0.15">
      <c r="A114" s="123"/>
      <c r="B114" s="123"/>
      <c r="C114" s="123"/>
      <c r="D114" s="123"/>
      <c r="E114" s="123"/>
      <c r="F114" s="123"/>
      <c r="G114" s="123"/>
      <c r="H114" s="123"/>
      <c r="J114" s="90"/>
    </row>
    <row r="115" spans="1:16" ht="56.45" customHeight="1" x14ac:dyDescent="0.15">
      <c r="A115" s="250" t="s">
        <v>108</v>
      </c>
      <c r="B115" s="250"/>
      <c r="C115" s="250"/>
      <c r="D115" s="250"/>
      <c r="E115" s="250"/>
      <c r="F115" s="250"/>
      <c r="G115" s="250"/>
      <c r="H115" s="250"/>
      <c r="J115" s="90"/>
    </row>
    <row r="116" spans="1:16" ht="29.45" customHeight="1" x14ac:dyDescent="0.15">
      <c r="A116" s="346" t="s">
        <v>97</v>
      </c>
      <c r="B116" s="346"/>
      <c r="C116" s="346"/>
      <c r="D116" s="29"/>
      <c r="E116" s="346" t="s">
        <v>98</v>
      </c>
      <c r="F116" s="346"/>
      <c r="G116" s="346"/>
      <c r="H116" s="29"/>
      <c r="J116" s="90"/>
    </row>
    <row r="117" spans="1:16" ht="29.45" customHeight="1" x14ac:dyDescent="0.15">
      <c r="A117" s="346" t="s">
        <v>99</v>
      </c>
      <c r="B117" s="346"/>
      <c r="C117" s="346"/>
      <c r="D117" s="29"/>
      <c r="E117" s="346" t="s">
        <v>100</v>
      </c>
      <c r="F117" s="346"/>
      <c r="G117" s="346"/>
      <c r="H117" s="29"/>
      <c r="J117" s="90"/>
    </row>
    <row r="118" spans="1:16" ht="97.15" customHeight="1" x14ac:dyDescent="0.15">
      <c r="A118" s="251" t="s">
        <v>86</v>
      </c>
      <c r="B118" s="252"/>
      <c r="C118" s="252"/>
      <c r="D118" s="252"/>
      <c r="E118" s="252"/>
      <c r="F118" s="252"/>
      <c r="G118" s="252"/>
      <c r="H118" s="253"/>
      <c r="J118" s="90"/>
    </row>
    <row r="119" spans="1:16" ht="13.15" customHeight="1" x14ac:dyDescent="0.15">
      <c r="A119" s="123"/>
      <c r="B119" s="123"/>
      <c r="C119" s="123"/>
      <c r="D119" s="123"/>
      <c r="E119" s="123"/>
      <c r="F119" s="123"/>
      <c r="G119" s="123"/>
      <c r="H119" s="123"/>
      <c r="J119" s="90"/>
    </row>
    <row r="120" spans="1:16" ht="21.6" customHeight="1" x14ac:dyDescent="0.15">
      <c r="A120" s="89" t="s">
        <v>109</v>
      </c>
      <c r="B120" s="89"/>
      <c r="C120" s="90"/>
      <c r="J120" s="112"/>
      <c r="K120" s="112"/>
      <c r="L120" s="112"/>
      <c r="M120" s="112"/>
      <c r="N120" s="112"/>
      <c r="O120" s="112"/>
    </row>
    <row r="121" spans="1:16" ht="49.9" customHeight="1" x14ac:dyDescent="0.15">
      <c r="A121" s="277" t="s">
        <v>371</v>
      </c>
      <c r="B121" s="277"/>
      <c r="C121" s="277"/>
      <c r="D121" s="277"/>
      <c r="E121" s="277"/>
      <c r="F121" s="277"/>
      <c r="G121" s="277"/>
      <c r="H121" s="277"/>
      <c r="I121" s="116"/>
      <c r="K121" s="116"/>
      <c r="L121" s="116"/>
      <c r="M121" s="116"/>
      <c r="N121" s="116"/>
      <c r="O121" s="116"/>
      <c r="P121" s="116"/>
    </row>
    <row r="122" spans="1:16" s="92" customFormat="1" ht="121.15" customHeight="1" x14ac:dyDescent="0.15">
      <c r="A122" s="251"/>
      <c r="B122" s="252"/>
      <c r="C122" s="252"/>
      <c r="D122" s="252"/>
      <c r="E122" s="252"/>
      <c r="F122" s="252"/>
      <c r="G122" s="252"/>
      <c r="H122" s="253"/>
    </row>
    <row r="123" spans="1:16" ht="13.15" customHeight="1" x14ac:dyDescent="0.15">
      <c r="A123" s="121"/>
      <c r="B123" s="121"/>
      <c r="C123" s="121"/>
      <c r="D123" s="121"/>
      <c r="E123" s="121"/>
      <c r="F123" s="121"/>
      <c r="G123" s="121"/>
      <c r="H123" s="121"/>
      <c r="J123" s="90"/>
    </row>
    <row r="124" spans="1:16" s="124" customFormat="1" ht="21" customHeight="1" x14ac:dyDescent="0.15">
      <c r="A124" s="124" t="s">
        <v>407</v>
      </c>
      <c r="C124" s="125"/>
    </row>
    <row r="125" spans="1:16" s="124" customFormat="1" ht="21" customHeight="1" x14ac:dyDescent="0.15">
      <c r="B125" s="126" t="s">
        <v>196</v>
      </c>
      <c r="C125" s="146"/>
      <c r="D125" s="347" t="s">
        <v>236</v>
      </c>
      <c r="E125" s="347"/>
      <c r="F125" s="347"/>
      <c r="G125" s="347"/>
      <c r="H125" s="347"/>
    </row>
    <row r="126" spans="1:16" s="124" customFormat="1" ht="21" customHeight="1" x14ac:dyDescent="0.15">
      <c r="B126" s="127"/>
      <c r="C126" s="146"/>
      <c r="D126" s="347" t="s">
        <v>237</v>
      </c>
      <c r="E126" s="347"/>
      <c r="F126" s="347"/>
      <c r="G126" s="347"/>
      <c r="H126" s="347"/>
    </row>
    <row r="127" spans="1:16" s="124" customFormat="1" ht="21" customHeight="1" x14ac:dyDescent="0.15">
      <c r="B127" s="127"/>
      <c r="C127" s="146"/>
      <c r="D127" s="347" t="s">
        <v>238</v>
      </c>
      <c r="E127" s="347"/>
      <c r="F127" s="347"/>
      <c r="G127" s="347"/>
      <c r="H127" s="347"/>
    </row>
    <row r="128" spans="1:16" s="124" customFormat="1" ht="21" customHeight="1" x14ac:dyDescent="0.15">
      <c r="B128" s="127"/>
      <c r="C128" s="146"/>
      <c r="D128" s="347" t="s">
        <v>239</v>
      </c>
      <c r="E128" s="347"/>
      <c r="F128" s="347"/>
      <c r="G128" s="347"/>
      <c r="H128" s="347"/>
    </row>
    <row r="129" spans="1:16" s="124" customFormat="1" ht="21" customHeight="1" x14ac:dyDescent="0.15">
      <c r="C129" s="146"/>
      <c r="D129" s="128" t="s">
        <v>204</v>
      </c>
      <c r="E129" s="348" t="s">
        <v>205</v>
      </c>
      <c r="F129" s="348"/>
      <c r="G129" s="348"/>
      <c r="H129" s="348"/>
    </row>
    <row r="130" spans="1:16" s="124" customFormat="1" ht="21" customHeight="1" x14ac:dyDescent="0.15">
      <c r="B130" s="129" t="s">
        <v>408</v>
      </c>
      <c r="C130" s="350"/>
      <c r="D130" s="351"/>
      <c r="E130" s="351"/>
      <c r="F130" s="352"/>
    </row>
    <row r="131" spans="1:16" s="124" customFormat="1" ht="21" customHeight="1" x14ac:dyDescent="0.15">
      <c r="B131" s="129"/>
      <c r="C131" s="130"/>
      <c r="D131" s="130"/>
      <c r="E131" s="130"/>
      <c r="F131" s="130"/>
    </row>
    <row r="132" spans="1:16" ht="32.450000000000003" customHeight="1" thickBot="1" x14ac:dyDescent="0.2">
      <c r="A132" s="89" t="s">
        <v>110</v>
      </c>
      <c r="B132" s="89"/>
      <c r="C132" s="90"/>
      <c r="J132" s="112"/>
      <c r="K132" s="112"/>
      <c r="L132" s="112"/>
      <c r="M132" s="112"/>
      <c r="N132" s="112"/>
      <c r="O132" s="112"/>
    </row>
    <row r="133" spans="1:16" ht="49.9" customHeight="1" thickTop="1" thickBot="1" x14ac:dyDescent="0.2">
      <c r="A133" s="353" t="s">
        <v>534</v>
      </c>
      <c r="B133" s="354"/>
      <c r="C133" s="354"/>
      <c r="D133" s="354"/>
      <c r="E133" s="354"/>
      <c r="F133" s="354"/>
      <c r="G133" s="354"/>
      <c r="H133" s="355"/>
      <c r="J133" s="112"/>
      <c r="K133" s="112"/>
      <c r="L133" s="112"/>
      <c r="M133" s="112"/>
      <c r="N133" s="112"/>
      <c r="O133" s="112"/>
    </row>
    <row r="134" spans="1:16" ht="63.6" customHeight="1" thickTop="1" x14ac:dyDescent="0.15">
      <c r="A134" s="277" t="s">
        <v>146</v>
      </c>
      <c r="B134" s="277"/>
      <c r="C134" s="277"/>
      <c r="D134" s="277"/>
      <c r="E134" s="277"/>
      <c r="F134" s="277"/>
      <c r="G134" s="277"/>
      <c r="H134" s="277"/>
      <c r="I134" s="116"/>
      <c r="K134" s="116"/>
      <c r="L134" s="116"/>
      <c r="M134" s="116"/>
      <c r="N134" s="116"/>
      <c r="O134" s="116"/>
      <c r="P134" s="116"/>
    </row>
    <row r="135" spans="1:16" s="92" customFormat="1" ht="121.15" customHeight="1" x14ac:dyDescent="0.15">
      <c r="A135" s="251"/>
      <c r="B135" s="252"/>
      <c r="C135" s="252"/>
      <c r="D135" s="252"/>
      <c r="E135" s="252"/>
      <c r="F135" s="252"/>
      <c r="G135" s="252"/>
      <c r="H135" s="253"/>
    </row>
    <row r="136" spans="1:16" ht="15.6" customHeight="1" x14ac:dyDescent="0.15">
      <c r="A136" s="121"/>
      <c r="B136" s="121"/>
      <c r="C136" s="121"/>
      <c r="D136" s="121"/>
      <c r="E136" s="121"/>
      <c r="F136" s="121"/>
      <c r="G136" s="121"/>
      <c r="H136" s="121"/>
      <c r="J136" s="90"/>
    </row>
    <row r="137" spans="1:16" ht="32.450000000000003" customHeight="1" x14ac:dyDescent="0.15">
      <c r="A137" s="89"/>
      <c r="B137" s="89"/>
      <c r="C137" s="90"/>
      <c r="J137" s="112"/>
      <c r="K137" s="112"/>
      <c r="L137" s="112"/>
      <c r="M137" s="112"/>
      <c r="N137" s="112"/>
      <c r="O137" s="112"/>
    </row>
    <row r="138" spans="1:16" s="124" customFormat="1" ht="21" customHeight="1" x14ac:dyDescent="0.15">
      <c r="A138" s="124" t="s">
        <v>376</v>
      </c>
      <c r="C138" s="125"/>
    </row>
    <row r="139" spans="1:16" s="131" customFormat="1" ht="21" customHeight="1" x14ac:dyDescent="0.15">
      <c r="A139" s="57" t="s">
        <v>391</v>
      </c>
    </row>
    <row r="140" spans="1:16" s="124" customFormat="1" ht="27.75" customHeight="1" x14ac:dyDescent="0.15">
      <c r="B140" s="126" t="s">
        <v>196</v>
      </c>
      <c r="C140" s="146"/>
      <c r="D140" s="347" t="s">
        <v>217</v>
      </c>
      <c r="E140" s="347"/>
      <c r="F140" s="347"/>
      <c r="G140" s="347"/>
      <c r="H140" s="347"/>
    </row>
    <row r="141" spans="1:16" s="124" customFormat="1" ht="27.75" customHeight="1" x14ac:dyDescent="0.15">
      <c r="B141" s="126"/>
      <c r="C141" s="146"/>
      <c r="D141" s="347" t="s">
        <v>218</v>
      </c>
      <c r="E141" s="347"/>
      <c r="F141" s="347"/>
      <c r="G141" s="347"/>
      <c r="H141" s="347"/>
    </row>
    <row r="142" spans="1:16" s="124" customFormat="1" ht="27.75" customHeight="1" x14ac:dyDescent="0.15">
      <c r="B142" s="126"/>
      <c r="C142" s="146"/>
      <c r="D142" s="347" t="s">
        <v>219</v>
      </c>
      <c r="E142" s="347"/>
      <c r="F142" s="347"/>
      <c r="G142" s="347"/>
      <c r="H142" s="347"/>
    </row>
    <row r="143" spans="1:16" s="124" customFormat="1" ht="27.75" customHeight="1" x14ac:dyDescent="0.15">
      <c r="B143" s="126"/>
      <c r="C143" s="146"/>
      <c r="D143" s="347" t="s">
        <v>220</v>
      </c>
      <c r="E143" s="347"/>
      <c r="F143" s="347"/>
      <c r="G143" s="347"/>
      <c r="H143" s="347"/>
    </row>
    <row r="144" spans="1:16" s="124" customFormat="1" ht="27.75" customHeight="1" x14ac:dyDescent="0.15">
      <c r="B144" s="126"/>
      <c r="C144" s="146"/>
      <c r="D144" s="347" t="s">
        <v>221</v>
      </c>
      <c r="E144" s="347"/>
      <c r="F144" s="347"/>
      <c r="G144" s="347"/>
      <c r="H144" s="347"/>
    </row>
    <row r="145" spans="1:8" s="124" customFormat="1" ht="27.75" customHeight="1" x14ac:dyDescent="0.15">
      <c r="B145" s="126"/>
      <c r="C145" s="146"/>
      <c r="D145" s="347" t="s">
        <v>409</v>
      </c>
      <c r="E145" s="347"/>
      <c r="F145" s="347"/>
      <c r="G145" s="347"/>
      <c r="H145" s="347"/>
    </row>
    <row r="146" spans="1:8" s="124" customFormat="1" ht="27.75" customHeight="1" x14ac:dyDescent="0.15">
      <c r="B146" s="127"/>
      <c r="C146" s="147"/>
      <c r="D146" s="128" t="s">
        <v>204</v>
      </c>
      <c r="E146" s="348" t="s">
        <v>205</v>
      </c>
      <c r="F146" s="348"/>
      <c r="G146" s="348"/>
      <c r="H146" s="348"/>
    </row>
    <row r="147" spans="1:8" s="133" customFormat="1" ht="21" customHeight="1" x14ac:dyDescent="0.15">
      <c r="A147" s="132"/>
      <c r="B147" s="132"/>
      <c r="C147" s="132"/>
      <c r="D147" s="132"/>
      <c r="E147" s="132"/>
      <c r="F147" s="132"/>
      <c r="G147" s="132"/>
      <c r="H147" s="132"/>
    </row>
    <row r="148" spans="1:8" s="124" customFormat="1" ht="21" customHeight="1" x14ac:dyDescent="0.15">
      <c r="A148" s="124" t="s">
        <v>377</v>
      </c>
      <c r="C148" s="125"/>
    </row>
    <row r="149" spans="1:8" s="57" customFormat="1" ht="21" customHeight="1" x14ac:dyDescent="0.15">
      <c r="A149" s="58" t="s">
        <v>422</v>
      </c>
    </row>
    <row r="150" spans="1:8" s="124" customFormat="1" ht="27.75" customHeight="1" x14ac:dyDescent="0.15">
      <c r="B150" s="126" t="s">
        <v>196</v>
      </c>
      <c r="C150" s="146"/>
      <c r="D150" s="349" t="s">
        <v>423</v>
      </c>
      <c r="E150" s="349"/>
      <c r="F150" s="349"/>
      <c r="G150" s="349"/>
      <c r="H150" s="349"/>
    </row>
    <row r="151" spans="1:8" s="124" customFormat="1" ht="27.75" customHeight="1" x14ac:dyDescent="0.15">
      <c r="B151" s="126"/>
      <c r="C151" s="146"/>
      <c r="D151" s="349" t="s">
        <v>424</v>
      </c>
      <c r="E151" s="349"/>
      <c r="F151" s="349"/>
      <c r="G151" s="349"/>
      <c r="H151" s="349"/>
    </row>
    <row r="152" spans="1:8" s="124" customFormat="1" ht="67.900000000000006" customHeight="1" x14ac:dyDescent="0.15">
      <c r="B152" s="126"/>
      <c r="C152" s="146"/>
      <c r="D152" s="359" t="s">
        <v>425</v>
      </c>
      <c r="E152" s="360"/>
      <c r="F152" s="360"/>
      <c r="G152" s="360"/>
      <c r="H152" s="361"/>
    </row>
    <row r="153" spans="1:8" s="124" customFormat="1" ht="27.75" customHeight="1" x14ac:dyDescent="0.15">
      <c r="B153" s="126"/>
      <c r="C153" s="146"/>
      <c r="D153" s="347" t="s">
        <v>226</v>
      </c>
      <c r="E153" s="347"/>
      <c r="F153" s="347"/>
      <c r="G153" s="347"/>
      <c r="H153" s="347"/>
    </row>
    <row r="154" spans="1:8" s="124" customFormat="1" ht="42.75" customHeight="1" x14ac:dyDescent="0.15">
      <c r="B154" s="127"/>
      <c r="C154" s="147"/>
      <c r="D154" s="128" t="s">
        <v>204</v>
      </c>
      <c r="E154" s="348" t="s">
        <v>205</v>
      </c>
      <c r="F154" s="348"/>
      <c r="G154" s="348"/>
      <c r="H154" s="348"/>
    </row>
    <row r="155" spans="1:8" s="124" customFormat="1" ht="21" customHeight="1" x14ac:dyDescent="0.15">
      <c r="B155" s="134"/>
      <c r="C155" s="135"/>
      <c r="D155" s="134"/>
      <c r="E155" s="130"/>
      <c r="F155" s="130"/>
      <c r="G155" s="130"/>
      <c r="H155" s="130"/>
    </row>
    <row r="156" spans="1:8" s="124" customFormat="1" ht="21" customHeight="1" x14ac:dyDescent="0.15">
      <c r="A156" s="124" t="s">
        <v>378</v>
      </c>
      <c r="C156" s="125"/>
    </row>
    <row r="157" spans="1:8" s="124" customFormat="1" ht="27.75" customHeight="1" x14ac:dyDescent="0.15">
      <c r="B157" s="126" t="s">
        <v>196</v>
      </c>
      <c r="C157" s="146"/>
      <c r="D157" s="347" t="s">
        <v>228</v>
      </c>
      <c r="E157" s="347"/>
      <c r="F157" s="347"/>
      <c r="G157" s="347"/>
      <c r="H157" s="347"/>
    </row>
    <row r="158" spans="1:8" s="124" customFormat="1" ht="27.75" customHeight="1" x14ac:dyDescent="0.15">
      <c r="B158" s="127"/>
      <c r="C158" s="146"/>
      <c r="D158" s="347" t="s">
        <v>229</v>
      </c>
      <c r="E158" s="347"/>
      <c r="F158" s="347"/>
      <c r="G158" s="347"/>
      <c r="H158" s="347"/>
    </row>
    <row r="159" spans="1:8" s="124" customFormat="1" ht="27.75" customHeight="1" x14ac:dyDescent="0.15">
      <c r="B159" s="127"/>
      <c r="C159" s="146"/>
      <c r="D159" s="347" t="s">
        <v>230</v>
      </c>
      <c r="E159" s="347"/>
      <c r="F159" s="347"/>
      <c r="G159" s="347"/>
      <c r="H159" s="347"/>
    </row>
    <row r="160" spans="1:8" s="124" customFormat="1" ht="27.75" customHeight="1" x14ac:dyDescent="0.15">
      <c r="B160" s="127"/>
      <c r="C160" s="146"/>
      <c r="D160" s="347" t="s">
        <v>231</v>
      </c>
      <c r="E160" s="347"/>
      <c r="F160" s="347"/>
      <c r="G160" s="347"/>
      <c r="H160" s="347"/>
    </row>
    <row r="161" spans="1:8" s="124" customFormat="1" ht="27.75" customHeight="1" x14ac:dyDescent="0.15">
      <c r="B161" s="127"/>
      <c r="C161" s="146"/>
      <c r="D161" s="347" t="s">
        <v>232</v>
      </c>
      <c r="E161" s="347"/>
      <c r="F161" s="347"/>
      <c r="G161" s="347"/>
      <c r="H161" s="347"/>
    </row>
    <row r="162" spans="1:8" s="124" customFormat="1" ht="27.75" customHeight="1" x14ac:dyDescent="0.15">
      <c r="B162" s="127"/>
      <c r="C162" s="146"/>
      <c r="D162" s="347" t="s">
        <v>233</v>
      </c>
      <c r="E162" s="347"/>
      <c r="F162" s="347"/>
      <c r="G162" s="347"/>
      <c r="H162" s="347"/>
    </row>
    <row r="163" spans="1:8" s="124" customFormat="1" ht="27.75" customHeight="1" x14ac:dyDescent="0.15">
      <c r="B163" s="127"/>
      <c r="C163" s="146"/>
      <c r="D163" s="347" t="s">
        <v>234</v>
      </c>
      <c r="E163" s="347"/>
      <c r="F163" s="347"/>
      <c r="G163" s="347"/>
      <c r="H163" s="347"/>
    </row>
    <row r="164" spans="1:8" s="124" customFormat="1" ht="27.75" customHeight="1" x14ac:dyDescent="0.15">
      <c r="B164" s="134"/>
      <c r="C164" s="147"/>
      <c r="D164" s="128" t="s">
        <v>204</v>
      </c>
      <c r="E164" s="348" t="s">
        <v>205</v>
      </c>
      <c r="F164" s="348"/>
      <c r="G164" s="348"/>
      <c r="H164" s="348"/>
    </row>
    <row r="165" spans="1:8" s="124" customFormat="1" ht="21" customHeight="1" x14ac:dyDescent="0.15">
      <c r="C165" s="125"/>
      <c r="D165" s="136"/>
      <c r="E165" s="136"/>
      <c r="F165" s="136"/>
    </row>
    <row r="166" spans="1:8" s="124" customFormat="1" ht="21" customHeight="1" x14ac:dyDescent="0.15">
      <c r="A166" s="124" t="s">
        <v>379</v>
      </c>
    </row>
    <row r="167" spans="1:8" s="124" customFormat="1" ht="27.75" customHeight="1" x14ac:dyDescent="0.15">
      <c r="B167" s="137" t="s">
        <v>241</v>
      </c>
      <c r="C167" s="356"/>
      <c r="D167" s="357"/>
      <c r="E167" s="357"/>
      <c r="F167" s="358"/>
    </row>
    <row r="168" spans="1:8" s="124" customFormat="1" ht="27.75" customHeight="1" x14ac:dyDescent="0.15">
      <c r="A168" s="366" t="s">
        <v>242</v>
      </c>
      <c r="B168" s="367"/>
      <c r="C168" s="356"/>
      <c r="D168" s="357"/>
      <c r="E168" s="357"/>
      <c r="F168" s="358"/>
    </row>
    <row r="169" spans="1:8" s="124" customFormat="1" ht="27.75" customHeight="1" x14ac:dyDescent="0.15">
      <c r="A169" s="366" t="s">
        <v>491</v>
      </c>
      <c r="B169" s="367"/>
      <c r="C169" s="356"/>
      <c r="D169" s="357"/>
      <c r="E169" s="357"/>
      <c r="F169" s="358"/>
    </row>
    <row r="170" spans="1:8" s="124" customFormat="1" ht="21" customHeight="1" x14ac:dyDescent="0.15"/>
    <row r="171" spans="1:8" s="124" customFormat="1" ht="21" customHeight="1" x14ac:dyDescent="0.15">
      <c r="A171" s="124" t="s">
        <v>380</v>
      </c>
      <c r="D171" s="138"/>
      <c r="F171" s="138"/>
    </row>
    <row r="172" spans="1:8" s="124" customFormat="1" ht="27.75" customHeight="1" x14ac:dyDescent="0.15">
      <c r="B172" s="137" t="s">
        <v>410</v>
      </c>
      <c r="C172" s="363"/>
      <c r="D172" s="364"/>
      <c r="E172" s="364"/>
      <c r="F172" s="365"/>
    </row>
    <row r="173" spans="1:8" s="124" customFormat="1" ht="49.5" customHeight="1" x14ac:dyDescent="0.15">
      <c r="A173" s="362" t="s">
        <v>411</v>
      </c>
      <c r="B173" s="362"/>
      <c r="C173" s="147"/>
      <c r="D173" s="139" t="s">
        <v>244</v>
      </c>
      <c r="E173" s="147"/>
      <c r="F173" s="128" t="s">
        <v>245</v>
      </c>
    </row>
    <row r="174" spans="1:8" s="124" customFormat="1" ht="63.75" customHeight="1" x14ac:dyDescent="0.15">
      <c r="A174" s="366" t="s">
        <v>533</v>
      </c>
      <c r="B174" s="366"/>
      <c r="C174" s="147"/>
      <c r="D174" s="134"/>
      <c r="E174" s="134"/>
      <c r="F174" s="134"/>
    </row>
    <row r="175" spans="1:8" s="124" customFormat="1" ht="21" customHeight="1" x14ac:dyDescent="0.15"/>
    <row r="176" spans="1:8" s="124" customFormat="1" ht="21" customHeight="1" x14ac:dyDescent="0.15">
      <c r="A176" s="124" t="s">
        <v>412</v>
      </c>
    </row>
    <row r="177" spans="1:8" s="124" customFormat="1" ht="27.75" customHeight="1" x14ac:dyDescent="0.15">
      <c r="A177" s="366" t="s">
        <v>413</v>
      </c>
      <c r="B177" s="367"/>
      <c r="C177" s="368"/>
      <c r="D177" s="369"/>
      <c r="E177" s="369"/>
      <c r="F177" s="370"/>
    </row>
    <row r="178" spans="1:8" s="124" customFormat="1" ht="27.75" customHeight="1" x14ac:dyDescent="0.15">
      <c r="A178" s="362" t="s">
        <v>414</v>
      </c>
      <c r="B178" s="362"/>
      <c r="C178" s="363"/>
      <c r="D178" s="364"/>
      <c r="E178" s="364"/>
      <c r="F178" s="365"/>
    </row>
    <row r="179" spans="1:8" s="124" customFormat="1" ht="27.75" customHeight="1" x14ac:dyDescent="0.15">
      <c r="A179" s="129"/>
      <c r="B179" s="129"/>
      <c r="C179" s="129"/>
      <c r="D179" s="129"/>
      <c r="E179" s="129"/>
      <c r="F179" s="129"/>
    </row>
    <row r="180" spans="1:8" s="124" customFormat="1" ht="21" customHeight="1" x14ac:dyDescent="0.15">
      <c r="A180" s="124" t="s">
        <v>492</v>
      </c>
    </row>
    <row r="181" spans="1:8" s="124" customFormat="1" ht="27.75" customHeight="1" x14ac:dyDescent="0.15">
      <c r="A181" s="362" t="s">
        <v>434</v>
      </c>
      <c r="B181" s="362"/>
      <c r="C181" s="363"/>
      <c r="D181" s="364"/>
      <c r="E181" s="364"/>
      <c r="F181" s="365"/>
    </row>
    <row r="182" spans="1:8" s="124" customFormat="1" ht="27.75" customHeight="1" x14ac:dyDescent="0.15">
      <c r="A182" s="129"/>
      <c r="B182" s="129"/>
      <c r="C182" s="140"/>
      <c r="D182" s="140"/>
      <c r="E182" s="140"/>
      <c r="F182" s="140"/>
    </row>
    <row r="183" spans="1:8" ht="34.15" customHeight="1" x14ac:dyDescent="0.15"/>
    <row r="184" spans="1:8" ht="10.15" customHeight="1" x14ac:dyDescent="0.15"/>
    <row r="185" spans="1:8" ht="42.6" customHeight="1" x14ac:dyDescent="0.15">
      <c r="A185" s="250" t="s">
        <v>506</v>
      </c>
      <c r="B185" s="250"/>
      <c r="C185" s="250"/>
      <c r="D185" s="250"/>
      <c r="E185" s="250"/>
      <c r="F185" s="250"/>
      <c r="G185" s="250"/>
      <c r="H185" s="250"/>
    </row>
    <row r="186" spans="1:8" ht="127.9" customHeight="1" x14ac:dyDescent="0.15">
      <c r="A186" s="251"/>
      <c r="B186" s="252"/>
      <c r="C186" s="252"/>
      <c r="D186" s="252"/>
      <c r="E186" s="252"/>
      <c r="F186" s="252"/>
      <c r="G186" s="252"/>
      <c r="H186" s="253"/>
    </row>
    <row r="187" spans="1:8" ht="10.9" customHeight="1" x14ac:dyDescent="0.15"/>
    <row r="188" spans="1:8" ht="42.6" customHeight="1" x14ac:dyDescent="0.15">
      <c r="A188" s="250" t="s">
        <v>507</v>
      </c>
      <c r="B188" s="250"/>
      <c r="C188" s="250"/>
      <c r="D188" s="250"/>
      <c r="E188" s="250"/>
      <c r="F188" s="250"/>
      <c r="G188" s="250"/>
      <c r="H188" s="250"/>
    </row>
    <row r="189" spans="1:8" ht="127.9" customHeight="1" x14ac:dyDescent="0.15">
      <c r="A189" s="251"/>
      <c r="B189" s="252"/>
      <c r="C189" s="252"/>
      <c r="D189" s="252"/>
      <c r="E189" s="252"/>
      <c r="F189" s="252"/>
      <c r="G189" s="252"/>
      <c r="H189" s="253"/>
    </row>
    <row r="190" spans="1:8" ht="10.9" customHeight="1" x14ac:dyDescent="0.15"/>
    <row r="191" spans="1:8" ht="43.15" customHeight="1" x14ac:dyDescent="0.15">
      <c r="A191" s="250" t="s">
        <v>508</v>
      </c>
      <c r="B191" s="250"/>
      <c r="C191" s="250"/>
      <c r="D191" s="250"/>
      <c r="E191" s="250"/>
      <c r="F191" s="250"/>
      <c r="G191" s="250"/>
      <c r="H191" s="250"/>
    </row>
    <row r="192" spans="1:8" ht="34.15" customHeight="1" x14ac:dyDescent="0.15">
      <c r="A192" s="249" t="s">
        <v>509</v>
      </c>
      <c r="B192" s="249"/>
      <c r="C192" s="249"/>
      <c r="D192" s="24"/>
    </row>
    <row r="193" spans="1:10" ht="34.15" customHeight="1" x14ac:dyDescent="0.15">
      <c r="A193" s="249" t="s">
        <v>510</v>
      </c>
      <c r="B193" s="249"/>
      <c r="C193" s="249"/>
      <c r="D193" s="24"/>
    </row>
    <row r="194" spans="1:10" ht="34.15" customHeight="1" x14ac:dyDescent="0.15">
      <c r="A194" s="249" t="s">
        <v>511</v>
      </c>
      <c r="B194" s="249"/>
      <c r="C194" s="249"/>
      <c r="D194" s="24"/>
    </row>
    <row r="195" spans="1:10" s="92" customFormat="1" ht="21" customHeight="1" x14ac:dyDescent="0.15">
      <c r="A195" s="89"/>
      <c r="B195" s="123"/>
      <c r="C195" s="123"/>
      <c r="D195" s="123"/>
      <c r="E195" s="123"/>
      <c r="F195" s="123"/>
      <c r="G195" s="123"/>
      <c r="H195" s="123"/>
      <c r="J195" s="141"/>
    </row>
    <row r="196" spans="1:10" s="92" customFormat="1" ht="25.15" customHeight="1" x14ac:dyDescent="0.15">
      <c r="A196" s="123"/>
      <c r="B196" s="123"/>
      <c r="C196" s="123"/>
      <c r="D196" s="123"/>
      <c r="E196" s="123"/>
      <c r="F196" s="123"/>
      <c r="G196" s="123"/>
      <c r="H196" s="123"/>
      <c r="J196" s="141"/>
    </row>
    <row r="197" spans="1:10" s="92" customFormat="1" ht="15" customHeight="1" x14ac:dyDescent="0.15">
      <c r="A197" s="123"/>
      <c r="B197" s="123"/>
      <c r="C197" s="123"/>
      <c r="D197" s="123"/>
      <c r="E197" s="123"/>
      <c r="F197" s="123"/>
      <c r="G197" s="123"/>
      <c r="H197" s="123"/>
      <c r="J197" s="141"/>
    </row>
    <row r="198" spans="1:10" s="92" customFormat="1" ht="48.6" customHeight="1" x14ac:dyDescent="0.15">
      <c r="A198" s="250" t="s">
        <v>539</v>
      </c>
      <c r="B198" s="250"/>
      <c r="C198" s="250"/>
      <c r="D198" s="250"/>
      <c r="E198" s="250"/>
      <c r="F198" s="250"/>
      <c r="G198" s="250"/>
      <c r="H198" s="250"/>
      <c r="J198" s="141"/>
    </row>
    <row r="199" spans="1:10" ht="37.15" customHeight="1" x14ac:dyDescent="0.15">
      <c r="A199" s="249" t="s">
        <v>512</v>
      </c>
      <c r="B199" s="249"/>
      <c r="C199" s="249"/>
      <c r="D199" s="24"/>
      <c r="E199" s="142"/>
      <c r="F199" s="142"/>
      <c r="G199" s="142"/>
      <c r="H199" s="142"/>
      <c r="J199" s="90"/>
    </row>
    <row r="200" spans="1:10" ht="37.15" customHeight="1" x14ac:dyDescent="0.15">
      <c r="A200" s="249" t="s">
        <v>513</v>
      </c>
      <c r="B200" s="249"/>
      <c r="C200" s="249"/>
      <c r="D200" s="24"/>
      <c r="E200" s="92"/>
      <c r="F200" s="92"/>
      <c r="G200" s="92"/>
      <c r="H200" s="92"/>
    </row>
    <row r="201" spans="1:10" ht="25.9" customHeight="1" x14ac:dyDescent="0.15">
      <c r="A201" s="92"/>
      <c r="B201" s="92"/>
      <c r="C201" s="92"/>
      <c r="D201" s="92"/>
      <c r="E201" s="92"/>
      <c r="F201" s="92"/>
      <c r="G201" s="92"/>
      <c r="H201" s="92"/>
    </row>
    <row r="202" spans="1:10" hidden="1" x14ac:dyDescent="0.15">
      <c r="C202" s="36" t="s">
        <v>154</v>
      </c>
      <c r="D202" s="112"/>
      <c r="E202" s="92" t="s">
        <v>514</v>
      </c>
      <c r="F202" s="87" t="s">
        <v>515</v>
      </c>
    </row>
    <row r="203" spans="1:10" hidden="1" x14ac:dyDescent="0.15">
      <c r="C203" s="36" t="s">
        <v>155</v>
      </c>
      <c r="D203" s="112"/>
      <c r="E203" s="92" t="s">
        <v>516</v>
      </c>
      <c r="F203" s="87" t="s">
        <v>25</v>
      </c>
    </row>
    <row r="204" spans="1:10" hidden="1" x14ac:dyDescent="0.15">
      <c r="C204" s="36" t="s">
        <v>156</v>
      </c>
      <c r="D204" s="112"/>
      <c r="E204" s="92" t="s">
        <v>517</v>
      </c>
      <c r="F204" s="87" t="s">
        <v>26</v>
      </c>
    </row>
    <row r="205" spans="1:10" hidden="1" x14ac:dyDescent="0.15">
      <c r="C205" s="36" t="s">
        <v>157</v>
      </c>
      <c r="D205" s="112"/>
      <c r="E205" s="92" t="s">
        <v>518</v>
      </c>
      <c r="F205" s="87" t="s">
        <v>27</v>
      </c>
    </row>
    <row r="206" spans="1:10" hidden="1" x14ac:dyDescent="0.15">
      <c r="C206" s="36" t="s">
        <v>158</v>
      </c>
      <c r="D206" s="112"/>
      <c r="E206" s="92" t="s">
        <v>519</v>
      </c>
      <c r="F206" s="87" t="s">
        <v>520</v>
      </c>
    </row>
    <row r="207" spans="1:10" hidden="1" x14ac:dyDescent="0.15">
      <c r="C207" s="36" t="s">
        <v>159</v>
      </c>
      <c r="D207" s="112"/>
      <c r="E207" s="92" t="s">
        <v>521</v>
      </c>
      <c r="F207" s="87" t="s">
        <v>28</v>
      </c>
    </row>
    <row r="208" spans="1:10" hidden="1" x14ac:dyDescent="0.15">
      <c r="C208" s="36" t="s">
        <v>160</v>
      </c>
      <c r="D208" s="112"/>
      <c r="E208" s="92" t="s">
        <v>522</v>
      </c>
      <c r="F208" s="87" t="s">
        <v>523</v>
      </c>
    </row>
    <row r="209" spans="3:6" hidden="1" x14ac:dyDescent="0.15">
      <c r="C209" s="36" t="s">
        <v>161</v>
      </c>
      <c r="E209" s="87" t="s">
        <v>524</v>
      </c>
      <c r="F209" s="87" t="s">
        <v>525</v>
      </c>
    </row>
    <row r="210" spans="3:6" hidden="1" x14ac:dyDescent="0.15">
      <c r="C210" s="36" t="s">
        <v>162</v>
      </c>
      <c r="E210" s="92" t="s">
        <v>526</v>
      </c>
      <c r="F210" s="87" t="s">
        <v>527</v>
      </c>
    </row>
    <row r="211" spans="3:6" hidden="1" x14ac:dyDescent="0.15">
      <c r="C211" s="36" t="s">
        <v>57</v>
      </c>
      <c r="E211" s="87" t="s">
        <v>528</v>
      </c>
    </row>
    <row r="212" spans="3:6" hidden="1" x14ac:dyDescent="0.15">
      <c r="C212" s="36" t="s">
        <v>163</v>
      </c>
      <c r="E212" s="87" t="s">
        <v>529</v>
      </c>
    </row>
    <row r="213" spans="3:6" hidden="1" x14ac:dyDescent="0.15">
      <c r="C213" s="36" t="s">
        <v>164</v>
      </c>
      <c r="E213" s="87" t="s">
        <v>530</v>
      </c>
      <c r="F213" s="143" t="s">
        <v>280</v>
      </c>
    </row>
    <row r="214" spans="3:6" hidden="1" x14ac:dyDescent="0.15">
      <c r="C214" s="36" t="s">
        <v>165</v>
      </c>
      <c r="F214" s="143" t="s">
        <v>286</v>
      </c>
    </row>
    <row r="215" spans="3:6" hidden="1" x14ac:dyDescent="0.15">
      <c r="C215" s="36" t="s">
        <v>166</v>
      </c>
      <c r="F215" s="143" t="s">
        <v>290</v>
      </c>
    </row>
    <row r="216" spans="3:6" hidden="1" x14ac:dyDescent="0.15">
      <c r="C216" s="36" t="s">
        <v>167</v>
      </c>
      <c r="F216" s="143" t="s">
        <v>295</v>
      </c>
    </row>
    <row r="217" spans="3:6" hidden="1" x14ac:dyDescent="0.15">
      <c r="C217" s="36" t="s">
        <v>168</v>
      </c>
      <c r="F217" s="143" t="s">
        <v>300</v>
      </c>
    </row>
    <row r="218" spans="3:6" hidden="1" x14ac:dyDescent="0.15">
      <c r="C218" s="36" t="s">
        <v>169</v>
      </c>
      <c r="F218" s="143" t="s">
        <v>305</v>
      </c>
    </row>
    <row r="219" spans="3:6" hidden="1" x14ac:dyDescent="0.15">
      <c r="C219" s="36" t="s">
        <v>56</v>
      </c>
      <c r="F219" s="143" t="s">
        <v>308</v>
      </c>
    </row>
    <row r="220" spans="3:6" hidden="1" x14ac:dyDescent="0.15">
      <c r="C220" s="36" t="s">
        <v>54</v>
      </c>
      <c r="F220" s="143" t="s">
        <v>311</v>
      </c>
    </row>
    <row r="221" spans="3:6" hidden="1" x14ac:dyDescent="0.15">
      <c r="C221" s="36" t="s">
        <v>55</v>
      </c>
      <c r="F221" s="143" t="s">
        <v>312</v>
      </c>
    </row>
    <row r="222" spans="3:6" hidden="1" x14ac:dyDescent="0.15">
      <c r="C222" s="36" t="s">
        <v>170</v>
      </c>
      <c r="F222" s="143" t="s">
        <v>315</v>
      </c>
    </row>
    <row r="223" spans="3:6" hidden="1" x14ac:dyDescent="0.15">
      <c r="C223" s="36" t="s">
        <v>171</v>
      </c>
      <c r="F223" s="143" t="s">
        <v>318</v>
      </c>
    </row>
    <row r="224" spans="3:6" hidden="1" x14ac:dyDescent="0.15">
      <c r="C224" s="36" t="s">
        <v>50</v>
      </c>
    </row>
    <row r="225" spans="3:6" hidden="1" x14ac:dyDescent="0.15">
      <c r="C225" s="36" t="s">
        <v>51</v>
      </c>
      <c r="F225" s="143" t="s">
        <v>458</v>
      </c>
    </row>
    <row r="226" spans="3:6" hidden="1" x14ac:dyDescent="0.15">
      <c r="C226" s="36" t="s">
        <v>52</v>
      </c>
      <c r="F226" s="87" t="s">
        <v>541</v>
      </c>
    </row>
    <row r="227" spans="3:6" hidden="1" x14ac:dyDescent="0.15">
      <c r="C227" s="36" t="s">
        <v>426</v>
      </c>
      <c r="F227" s="143" t="s">
        <v>294</v>
      </c>
    </row>
    <row r="228" spans="3:6" hidden="1" x14ac:dyDescent="0.15">
      <c r="C228" s="87" t="s">
        <v>427</v>
      </c>
      <c r="F228" s="143" t="s">
        <v>299</v>
      </c>
    </row>
    <row r="229" spans="3:6" hidden="1" x14ac:dyDescent="0.15">
      <c r="F229" s="143" t="s">
        <v>304</v>
      </c>
    </row>
    <row r="230" spans="3:6" hidden="1" x14ac:dyDescent="0.15"/>
    <row r="231" spans="3:6" hidden="1" x14ac:dyDescent="0.15">
      <c r="F231" s="144" t="s">
        <v>454</v>
      </c>
    </row>
    <row r="232" spans="3:6" hidden="1" x14ac:dyDescent="0.15">
      <c r="F232" s="87" t="s">
        <v>540</v>
      </c>
    </row>
    <row r="233" spans="3:6" hidden="1" x14ac:dyDescent="0.15">
      <c r="F233" s="143" t="s">
        <v>453</v>
      </c>
    </row>
    <row r="234" spans="3:6" hidden="1" x14ac:dyDescent="0.15">
      <c r="F234" s="145" t="s">
        <v>456</v>
      </c>
    </row>
  </sheetData>
  <sheetProtection sheet="1" formatCells="0" formatColumns="0" formatRows="0"/>
  <dataConsolidate link="1"/>
  <mergeCells count="179">
    <mergeCell ref="A181:B181"/>
    <mergeCell ref="C181:F181"/>
    <mergeCell ref="A174:B174"/>
    <mergeCell ref="A177:B177"/>
    <mergeCell ref="C177:F177"/>
    <mergeCell ref="A178:B178"/>
    <mergeCell ref="C178:F178"/>
    <mergeCell ref="A168:B168"/>
    <mergeCell ref="C168:F168"/>
    <mergeCell ref="A169:B169"/>
    <mergeCell ref="C169:F169"/>
    <mergeCell ref="C172:F172"/>
    <mergeCell ref="A173:B173"/>
    <mergeCell ref="D160:H160"/>
    <mergeCell ref="D161:H161"/>
    <mergeCell ref="D162:H162"/>
    <mergeCell ref="D163:H163"/>
    <mergeCell ref="E164:H164"/>
    <mergeCell ref="C167:F167"/>
    <mergeCell ref="D151:H151"/>
    <mergeCell ref="D153:H153"/>
    <mergeCell ref="E154:H154"/>
    <mergeCell ref="D157:H157"/>
    <mergeCell ref="D158:H158"/>
    <mergeCell ref="D159:H159"/>
    <mergeCell ref="D152:H152"/>
    <mergeCell ref="D142:H142"/>
    <mergeCell ref="D143:H143"/>
    <mergeCell ref="D144:H144"/>
    <mergeCell ref="D145:H145"/>
    <mergeCell ref="E146:H146"/>
    <mergeCell ref="D150:H150"/>
    <mergeCell ref="C130:F130"/>
    <mergeCell ref="A133:H133"/>
    <mergeCell ref="A134:H134"/>
    <mergeCell ref="A135:H135"/>
    <mergeCell ref="D140:H140"/>
    <mergeCell ref="D141:H141"/>
    <mergeCell ref="A122:H122"/>
    <mergeCell ref="D125:H125"/>
    <mergeCell ref="D126:H126"/>
    <mergeCell ref="D127:H127"/>
    <mergeCell ref="D128:H128"/>
    <mergeCell ref="E129:H129"/>
    <mergeCell ref="A116:C116"/>
    <mergeCell ref="E116:G116"/>
    <mergeCell ref="A117:C117"/>
    <mergeCell ref="E117:G117"/>
    <mergeCell ref="A118:H118"/>
    <mergeCell ref="A121:H121"/>
    <mergeCell ref="A111:C111"/>
    <mergeCell ref="E111:G111"/>
    <mergeCell ref="A112:C112"/>
    <mergeCell ref="E112:G112"/>
    <mergeCell ref="A113:H113"/>
    <mergeCell ref="A115:H115"/>
    <mergeCell ref="A108:C108"/>
    <mergeCell ref="E108:G108"/>
    <mergeCell ref="A109:C109"/>
    <mergeCell ref="E109:G109"/>
    <mergeCell ref="A110:C110"/>
    <mergeCell ref="E110:G110"/>
    <mergeCell ref="A103:C103"/>
    <mergeCell ref="E103:G103"/>
    <mergeCell ref="A104:H104"/>
    <mergeCell ref="A105:C105"/>
    <mergeCell ref="A106:H106"/>
    <mergeCell ref="A107:C107"/>
    <mergeCell ref="E107:G107"/>
    <mergeCell ref="A99:H99"/>
    <mergeCell ref="A100:C100"/>
    <mergeCell ref="E100:G100"/>
    <mergeCell ref="A101:C101"/>
    <mergeCell ref="E101:G101"/>
    <mergeCell ref="A102:C102"/>
    <mergeCell ref="E102:G102"/>
    <mergeCell ref="A89:C89"/>
    <mergeCell ref="D89:H89"/>
    <mergeCell ref="A90:C90"/>
    <mergeCell ref="D90:H90"/>
    <mergeCell ref="A95:H95"/>
    <mergeCell ref="A96:H96"/>
    <mergeCell ref="A86:C86"/>
    <mergeCell ref="D86:H86"/>
    <mergeCell ref="A87:C87"/>
    <mergeCell ref="D87:H87"/>
    <mergeCell ref="A88:C88"/>
    <mergeCell ref="D88:H88"/>
    <mergeCell ref="A78:H78"/>
    <mergeCell ref="A79:H79"/>
    <mergeCell ref="A81:H81"/>
    <mergeCell ref="A82:H82"/>
    <mergeCell ref="A84:H84"/>
    <mergeCell ref="A85:C85"/>
    <mergeCell ref="D85:H85"/>
    <mergeCell ref="C70:H70"/>
    <mergeCell ref="C71:H71"/>
    <mergeCell ref="C72:H72"/>
    <mergeCell ref="C73:H73"/>
    <mergeCell ref="B74:H74"/>
    <mergeCell ref="B75:H75"/>
    <mergeCell ref="B61:C61"/>
    <mergeCell ref="D61:E61"/>
    <mergeCell ref="B62:C62"/>
    <mergeCell ref="D62:E62"/>
    <mergeCell ref="A65:H65"/>
    <mergeCell ref="A66:A73"/>
    <mergeCell ref="C66:H66"/>
    <mergeCell ref="C67:H67"/>
    <mergeCell ref="C68:H68"/>
    <mergeCell ref="C69:H69"/>
    <mergeCell ref="H56:H57"/>
    <mergeCell ref="B58:C58"/>
    <mergeCell ref="D58:E58"/>
    <mergeCell ref="B59:C59"/>
    <mergeCell ref="D59:E59"/>
    <mergeCell ref="B60:C60"/>
    <mergeCell ref="D60:E60"/>
    <mergeCell ref="A41:B46"/>
    <mergeCell ref="C41:H46"/>
    <mergeCell ref="A47:B52"/>
    <mergeCell ref="C47:H52"/>
    <mergeCell ref="A55:H55"/>
    <mergeCell ref="A56:A57"/>
    <mergeCell ref="B56:C57"/>
    <mergeCell ref="D56:E57"/>
    <mergeCell ref="F56:F57"/>
    <mergeCell ref="G56:G57"/>
    <mergeCell ref="A33:B33"/>
    <mergeCell ref="C33:H33"/>
    <mergeCell ref="A34:C34"/>
    <mergeCell ref="D34:E34"/>
    <mergeCell ref="A35:B40"/>
    <mergeCell ref="C35:H40"/>
    <mergeCell ref="A30:C30"/>
    <mergeCell ref="D30:E30"/>
    <mergeCell ref="A31:B31"/>
    <mergeCell ref="C31:H31"/>
    <mergeCell ref="A32:B32"/>
    <mergeCell ref="C32:H32"/>
    <mergeCell ref="A23:H23"/>
    <mergeCell ref="A24:B25"/>
    <mergeCell ref="C24:H25"/>
    <mergeCell ref="A26:B27"/>
    <mergeCell ref="C26:H27"/>
    <mergeCell ref="A28:B29"/>
    <mergeCell ref="C28:H29"/>
    <mergeCell ref="A13:B13"/>
    <mergeCell ref="C13:H13"/>
    <mergeCell ref="A14:B16"/>
    <mergeCell ref="A17:B17"/>
    <mergeCell ref="C17:H17"/>
    <mergeCell ref="A18:H18"/>
    <mergeCell ref="A9:B9"/>
    <mergeCell ref="C9:H9"/>
    <mergeCell ref="A10:B10"/>
    <mergeCell ref="C10:H10"/>
    <mergeCell ref="A11:B12"/>
    <mergeCell ref="C11:H11"/>
    <mergeCell ref="C12:H12"/>
    <mergeCell ref="A1:H1"/>
    <mergeCell ref="F6:H6"/>
    <mergeCell ref="A7:B7"/>
    <mergeCell ref="C7:H7"/>
    <mergeCell ref="A8:B8"/>
    <mergeCell ref="C8:H8"/>
    <mergeCell ref="A2:H2"/>
    <mergeCell ref="A3:H3"/>
    <mergeCell ref="A199:C199"/>
    <mergeCell ref="A200:C200"/>
    <mergeCell ref="A185:H185"/>
    <mergeCell ref="A186:H186"/>
    <mergeCell ref="A188:H188"/>
    <mergeCell ref="A189:H189"/>
    <mergeCell ref="A191:H191"/>
    <mergeCell ref="A192:C192"/>
    <mergeCell ref="A193:C193"/>
    <mergeCell ref="A194:C194"/>
    <mergeCell ref="A198:H198"/>
  </mergeCells>
  <phoneticPr fontId="4"/>
  <conditionalFormatting sqref="D192:D194">
    <cfRule type="expression" priority="2">
      <formula>IF(#REF!="ICT機器",FALSE)</formula>
    </cfRule>
  </conditionalFormatting>
  <conditionalFormatting sqref="D199:D200">
    <cfRule type="expression" priority="1">
      <formula>IF(#REF!="ICT機器",FALSE)</formula>
    </cfRule>
  </conditionalFormatting>
  <dataValidations count="13">
    <dataValidation type="list" allowBlank="1" showInputMessage="1" showErrorMessage="1" sqref="C173:C174 D100:D103 H100:H102 D107:D112 H107:H112 H116:H117 D116:D117 C140:C146 B66:B73 C157:C164 C125:C129 C150:C154 E173 D192:D194 D199:D200" xr:uid="{00000000-0002-0000-0300-000000000000}">
      <formula1>"○"</formula1>
    </dataValidation>
    <dataValidation type="list" allowBlank="1" showInputMessage="1" showErrorMessage="1" sqref="M34:M52 M30" xr:uid="{00000000-0002-0000-0300-000002000000}">
      <formula1>$A$187:$A$193</formula1>
    </dataValidation>
    <dataValidation type="list" allowBlank="1" showInputMessage="1" showErrorMessage="1" sqref="F34 F30" xr:uid="{00000000-0002-0000-0300-000004000000}">
      <formula1>$E$187:$E$194</formula1>
    </dataValidation>
    <dataValidation allowBlank="1" showInputMessage="1" showErrorMessage="1" prompt="自動入力されます_x000a_" sqref="D16" xr:uid="{00000000-0002-0000-0300-000005000000}"/>
    <dataValidation type="list" allowBlank="1" showInputMessage="1" showErrorMessage="1" sqref="C31:H33" xr:uid="{7D8C8788-1D70-44C0-88CE-F17A179DB2CE}">
      <formula1>$K$31:$K$33</formula1>
    </dataValidation>
    <dataValidation type="list" allowBlank="1" showInputMessage="1" showErrorMessage="1" sqref="A58:A62" xr:uid="{EC13388F-975F-4F2C-ACBE-107E2CBE180B}">
      <formula1>$J$37:$J$39</formula1>
    </dataValidation>
    <dataValidation type="list" allowBlank="1" showInputMessage="1" showErrorMessage="1" sqref="C177:F177" xr:uid="{00000000-0002-0000-0300-000008000000}">
      <formula1>$F$233:$F$234</formula1>
    </dataValidation>
    <dataValidation type="list" allowBlank="1" showInputMessage="1" showErrorMessage="1" sqref="C130:F130" xr:uid="{357B154A-6CC0-4304-8746-8DBC31E7C88A}">
      <formula1>$F$213:$F$223</formula1>
    </dataValidation>
    <dataValidation type="list" allowBlank="1" showInputMessage="1" showErrorMessage="1" sqref="M58:M62" xr:uid="{00000000-0002-0000-0300-000001000000}">
      <formula1>$A$147:$A$186</formula1>
    </dataValidation>
    <dataValidation type="list" allowBlank="1" showInputMessage="1" showErrorMessage="1" sqref="C182:F182" xr:uid="{D01217BB-195D-4F53-A746-6542535487B6}">
      <formula1>$F$214:$F$215</formula1>
    </dataValidation>
    <dataValidation type="list" allowBlank="1" showInputMessage="1" showErrorMessage="1" sqref="F58:F62" xr:uid="{CFFB7B83-3034-4E60-B3CA-90FB746D40E8}">
      <formula1>$E$202:$E$213</formula1>
    </dataValidation>
    <dataValidation type="list" allowBlank="1" showInputMessage="1" showErrorMessage="1" sqref="C169:F169" xr:uid="{70ED631E-8CDB-4894-8A2C-38FCF9D75CBF}">
      <formula1>$F$225:$F$226</formula1>
    </dataValidation>
    <dataValidation type="list" allowBlank="1" showInputMessage="1" showErrorMessage="1" sqref="C181:F181" xr:uid="{1E15E77C-0E94-4FBA-834A-4ED815247E8B}">
      <formula1>$F$231:$F$232</formula1>
    </dataValidation>
  </dataValidations>
  <printOptions horizontalCentered="1"/>
  <pageMargins left="0.70866141732283472" right="0.70866141732283472" top="0.74803149606299213" bottom="0.35433070866141736" header="0.31496062992125984" footer="0.31496062992125984"/>
  <pageSetup paperSize="9" scale="50" fitToHeight="0" orientation="portrait" r:id="rId1"/>
  <rowBreaks count="4" manualBreakCount="4">
    <brk id="53" max="8" man="1"/>
    <brk id="97" max="8" man="1"/>
    <brk id="131" max="8" man="1"/>
    <brk id="182" max="8"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300-000007000000}">
          <x14:formula1>
            <xm:f>DataSet!$I$4</xm:f>
          </x14:formula1>
          <xm:sqref>C178:F178</xm:sqref>
        </x14:dataValidation>
        <x14:dataValidation type="list" allowBlank="1" showInputMessage="1" showErrorMessage="1" xr:uid="{00000000-0002-0000-0300-000009000000}">
          <x14:formula1>
            <xm:f>DataSet!$M$2:$M$3</xm:f>
          </x14:formula1>
          <xm:sqref>C172:F172</xm:sqref>
        </x14:dataValidation>
        <x14:dataValidation type="list" allowBlank="1" showInputMessage="1" showErrorMessage="1" xr:uid="{00000000-0002-0000-0300-00000A000000}">
          <x14:formula1>
            <xm:f>DataSet!$G$9:$G$11</xm:f>
          </x14:formula1>
          <xm:sqref>C168:F168</xm:sqref>
        </x14:dataValidation>
        <x14:dataValidation type="list" allowBlank="1" showInputMessage="1" showErrorMessage="1" xr:uid="{00000000-0002-0000-0300-00000B000000}">
          <x14:formula1>
            <xm:f>DataSet!$F$2:$F$4</xm:f>
          </x14:formula1>
          <xm:sqref>C167:F167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71EF0-FB2C-4B93-A6AD-A58612445310}">
  <sheetPr>
    <pageSetUpPr fitToPage="1"/>
  </sheetPr>
  <dimension ref="A1:I71"/>
  <sheetViews>
    <sheetView showGridLines="0" view="pageBreakPreview" zoomScaleNormal="100" zoomScaleSheetLayoutView="100" workbookViewId="0">
      <selection activeCell="C13" sqref="C13:F13"/>
    </sheetView>
  </sheetViews>
  <sheetFormatPr defaultColWidth="8.75" defaultRowHeight="14.25" x14ac:dyDescent="0.15"/>
  <cols>
    <col min="1" max="1" width="8.75" style="153"/>
    <col min="2" max="2" width="30.75" style="153" customWidth="1"/>
    <col min="3" max="3" width="4.875" style="153" customWidth="1"/>
    <col min="4" max="4" width="33.875" style="153" customWidth="1"/>
    <col min="5" max="5" width="4.875" style="153" customWidth="1"/>
    <col min="6" max="6" width="33.875" style="153" customWidth="1"/>
    <col min="7" max="16384" width="8.75" style="153"/>
  </cols>
  <sheetData>
    <row r="1" spans="1:6" x14ac:dyDescent="0.15">
      <c r="A1" s="148"/>
      <c r="B1" s="149" t="s">
        <v>172</v>
      </c>
      <c r="C1" s="150"/>
      <c r="D1" s="151"/>
      <c r="E1" s="152"/>
    </row>
    <row r="2" spans="1:6" x14ac:dyDescent="0.15">
      <c r="A2" s="154"/>
      <c r="B2" s="149" t="s">
        <v>173</v>
      </c>
      <c r="C2" s="150"/>
      <c r="D2" s="151"/>
      <c r="E2" s="152"/>
    </row>
    <row r="3" spans="1:6" x14ac:dyDescent="0.15">
      <c r="A3" s="155"/>
      <c r="B3" s="149" t="s">
        <v>174</v>
      </c>
      <c r="C3" s="150"/>
      <c r="D3" s="151"/>
      <c r="E3" s="152"/>
    </row>
    <row r="4" spans="1:6" ht="22.5" customHeight="1" x14ac:dyDescent="0.15">
      <c r="A4" s="156" t="s">
        <v>175</v>
      </c>
      <c r="B4" s="152"/>
      <c r="C4" s="152"/>
      <c r="E4" s="152"/>
    </row>
    <row r="5" spans="1:6" ht="18" customHeight="1" x14ac:dyDescent="0.15">
      <c r="A5" s="157" t="s">
        <v>542</v>
      </c>
      <c r="B5" s="196" t="s">
        <v>176</v>
      </c>
      <c r="C5" s="158"/>
      <c r="D5" s="400" t="s">
        <v>177</v>
      </c>
      <c r="E5" s="152"/>
    </row>
    <row r="6" spans="1:6" ht="18" customHeight="1" x14ac:dyDescent="0.15">
      <c r="A6" s="157"/>
      <c r="B6" s="196" t="s">
        <v>178</v>
      </c>
      <c r="C6" s="158"/>
      <c r="D6" s="400"/>
      <c r="E6" s="152"/>
    </row>
    <row r="7" spans="1:6" ht="10.5" customHeight="1" x14ac:dyDescent="0.15">
      <c r="A7" s="152"/>
      <c r="B7" s="152"/>
      <c r="C7" s="152"/>
      <c r="E7" s="152"/>
    </row>
    <row r="8" spans="1:6" x14ac:dyDescent="0.15">
      <c r="A8" s="401" t="s">
        <v>179</v>
      </c>
      <c r="B8" s="402"/>
      <c r="C8" s="402"/>
      <c r="D8" s="402"/>
      <c r="E8" s="159"/>
      <c r="F8" s="160"/>
    </row>
    <row r="9" spans="1:6" ht="9.75" customHeight="1" x14ac:dyDescent="0.15">
      <c r="A9" s="161"/>
      <c r="B9" s="161"/>
      <c r="C9" s="161"/>
      <c r="D9" s="161"/>
      <c r="E9" s="161"/>
      <c r="F9" s="161"/>
    </row>
    <row r="10" spans="1:6" x14ac:dyDescent="0.15">
      <c r="A10" s="162" t="s">
        <v>180</v>
      </c>
      <c r="B10" s="163" t="s">
        <v>181</v>
      </c>
      <c r="C10" s="403">
        <f>'推進-3'!C9</f>
        <v>0</v>
      </c>
      <c r="D10" s="404"/>
      <c r="E10" s="404"/>
      <c r="F10" s="405"/>
    </row>
    <row r="11" spans="1:6" x14ac:dyDescent="0.15">
      <c r="A11" s="162" t="s">
        <v>182</v>
      </c>
      <c r="B11" s="163" t="s">
        <v>183</v>
      </c>
      <c r="C11" s="403">
        <f>'推進-3'!C8</f>
        <v>0</v>
      </c>
      <c r="D11" s="404"/>
      <c r="E11" s="404"/>
      <c r="F11" s="405"/>
    </row>
    <row r="12" spans="1:6" x14ac:dyDescent="0.15">
      <c r="A12" s="162" t="s">
        <v>184</v>
      </c>
      <c r="B12" s="163" t="s">
        <v>185</v>
      </c>
      <c r="C12" s="403" t="s">
        <v>490</v>
      </c>
      <c r="D12" s="404"/>
      <c r="E12" s="404"/>
      <c r="F12" s="405"/>
    </row>
    <row r="13" spans="1:6" x14ac:dyDescent="0.15">
      <c r="A13" s="162" t="s">
        <v>186</v>
      </c>
      <c r="B13" s="164" t="s">
        <v>187</v>
      </c>
      <c r="C13" s="403">
        <f>'推進-3'!C12</f>
        <v>0</v>
      </c>
      <c r="D13" s="404"/>
      <c r="E13" s="404"/>
      <c r="F13" s="405"/>
    </row>
    <row r="14" spans="1:6" x14ac:dyDescent="0.15">
      <c r="A14" s="162" t="s">
        <v>188</v>
      </c>
      <c r="B14" s="164" t="s">
        <v>189</v>
      </c>
      <c r="C14" s="371">
        <f>'推進-3'!C10</f>
        <v>0</v>
      </c>
      <c r="D14" s="372"/>
      <c r="E14" s="372"/>
      <c r="F14" s="373"/>
    </row>
    <row r="15" spans="1:6" x14ac:dyDescent="0.15">
      <c r="A15" s="162" t="s">
        <v>190</v>
      </c>
      <c r="B15" s="164" t="s">
        <v>191</v>
      </c>
      <c r="C15" s="371" t="str">
        <f>IF(AND('推進-3'!C13&gt;=1,10&gt;='推進-3'!C13),"1～10名",IF(AND('推進-3'!C13&gt;=11,20&gt;='推進-3'!C13),"11～20名",IF(AND('推進-3'!C13&gt;=21,30&gt;='推進-3'!C13),"21～30名","31名～")))</f>
        <v>31名～</v>
      </c>
      <c r="D15" s="372"/>
      <c r="E15" s="372"/>
      <c r="F15" s="373"/>
    </row>
    <row r="16" spans="1:6" x14ac:dyDescent="0.15">
      <c r="A16" s="162" t="s">
        <v>192</v>
      </c>
      <c r="B16" s="164" t="s">
        <v>193</v>
      </c>
      <c r="C16" s="371" t="str">
        <f>IF(AND('推進-3'!C17&gt;=1,10&gt;='推進-3'!C17),"1～10名",IF(AND('推進-3'!C17&gt;=11,20&gt;='推進-3'!C17),"11～20名",IF(AND('推進-3'!C17&gt;=21,30&gt;='推進-3'!C17),"21～30名",IF(AND('推進-3'!C17&gt;=31,40&gt;='推進-3'!C17),"31～40名",IF(AND('推進-3'!C17&gt;=41,50&gt;='推進-3'!C17),"41～50名",IF(AND('推進-3'!C17&gt;=51,60&gt;='推進-3'!C17),"51～60名",IF(AND('推進-3'!C17&gt;=51,60&gt;='推進-3'!C17),"51～60名",IF(AND('推進-3'!C17&gt;=61,70&gt;='推進-3'!C17),"61～70名",IF(AND('推進-3'!C17&gt;=71,80&gt;='推進-3'!C17),"71～80名",IF(AND('推進-3'!C17&gt;=81,90&gt;='推進-3'!C17),"81～90名",IF(AND('推進-3'!C17&gt;=91,100&gt;='推進-3'!C17),"91～100名","101名～")))))))))))</f>
        <v>101名～</v>
      </c>
      <c r="D16" s="372"/>
      <c r="E16" s="372"/>
      <c r="F16" s="373"/>
    </row>
    <row r="17" spans="1:9" ht="9.75" customHeight="1" x14ac:dyDescent="0.15">
      <c r="A17" s="165"/>
      <c r="B17" s="165"/>
      <c r="C17" s="165"/>
      <c r="D17" s="165"/>
      <c r="E17" s="165"/>
      <c r="F17" s="165"/>
    </row>
    <row r="18" spans="1:9" x14ac:dyDescent="0.15">
      <c r="A18" s="401" t="s">
        <v>194</v>
      </c>
      <c r="B18" s="402"/>
      <c r="C18" s="402"/>
      <c r="D18" s="402"/>
      <c r="E18" s="159"/>
      <c r="F18" s="160"/>
    </row>
    <row r="19" spans="1:9" x14ac:dyDescent="0.15">
      <c r="A19" s="166" t="s">
        <v>195</v>
      </c>
      <c r="B19" s="166"/>
      <c r="C19" s="166"/>
      <c r="D19" s="166"/>
      <c r="E19" s="167"/>
      <c r="F19" s="167"/>
    </row>
    <row r="20" spans="1:9" x14ac:dyDescent="0.15">
      <c r="A20" s="166"/>
      <c r="B20" s="168" t="s">
        <v>196</v>
      </c>
      <c r="C20" s="169" t="str">
        <f>IF('推進-3'!B66="○","○","")</f>
        <v/>
      </c>
      <c r="D20" s="170" t="s">
        <v>197</v>
      </c>
      <c r="E20" s="169" t="str">
        <f>IF('推進-3'!B70="○","○","")</f>
        <v/>
      </c>
      <c r="F20" s="171" t="s">
        <v>198</v>
      </c>
    </row>
    <row r="21" spans="1:9" x14ac:dyDescent="0.15">
      <c r="A21" s="166"/>
      <c r="B21" s="172"/>
      <c r="C21" s="169" t="str">
        <f>IF('推進-3'!B67="○","○","")</f>
        <v/>
      </c>
      <c r="D21" s="170" t="s">
        <v>199</v>
      </c>
      <c r="E21" s="169" t="str">
        <f>IF('推進-3'!B71="○","○","")</f>
        <v/>
      </c>
      <c r="F21" s="171" t="s">
        <v>200</v>
      </c>
    </row>
    <row r="22" spans="1:9" x14ac:dyDescent="0.15">
      <c r="A22" s="166"/>
      <c r="B22" s="172"/>
      <c r="C22" s="169" t="str">
        <f>IF('推進-3'!B68="○","○","")</f>
        <v/>
      </c>
      <c r="D22" s="170" t="s">
        <v>201</v>
      </c>
      <c r="E22" s="169" t="str">
        <f>IF('推進-3'!B72="○","○","")</f>
        <v/>
      </c>
      <c r="F22" s="171" t="s">
        <v>202</v>
      </c>
    </row>
    <row r="23" spans="1:9" x14ac:dyDescent="0.15">
      <c r="A23" s="166"/>
      <c r="B23" s="172"/>
      <c r="C23" s="169" t="str">
        <f>IF('推進-3'!B69="○","○","")</f>
        <v/>
      </c>
      <c r="D23" s="170" t="s">
        <v>203</v>
      </c>
      <c r="E23" s="169"/>
      <c r="F23" s="171"/>
    </row>
    <row r="24" spans="1:9" x14ac:dyDescent="0.15">
      <c r="A24" s="166"/>
      <c r="B24" s="172"/>
      <c r="C24" s="169" t="str">
        <f>IF('推進-3'!B73="○","○","")</f>
        <v/>
      </c>
      <c r="D24" s="170" t="s">
        <v>204</v>
      </c>
      <c r="E24" s="406" t="str">
        <f>'推進-3'!B74</f>
        <v>（自由記述）</v>
      </c>
      <c r="F24" s="407"/>
    </row>
    <row r="25" spans="1:9" x14ac:dyDescent="0.15">
      <c r="A25" s="166" t="s">
        <v>206</v>
      </c>
      <c r="B25" s="166"/>
      <c r="C25" s="173"/>
      <c r="D25" s="167"/>
      <c r="E25" s="166"/>
      <c r="F25" s="167"/>
    </row>
    <row r="26" spans="1:9" x14ac:dyDescent="0.15">
      <c r="B26" s="168" t="s">
        <v>196</v>
      </c>
      <c r="C26" s="169" t="str">
        <f>IF(ISERROR(VLOOKUP(D26,'推進-3'!$A$58:$A$62,1,FALSE)),IF(ISERROR(VLOOKUP(D26,'推進-3'!$C$31:$H$33,1,FALSE)),"","○"),"●")</f>
        <v/>
      </c>
      <c r="D26" s="174" t="s">
        <v>207</v>
      </c>
      <c r="E26" s="169" t="str">
        <f>IF(ISERROR(VLOOKUP(F26,'推進-3'!$A$58:$A$62,1,FALSE)),IF(ISERROR(VLOOKUP(F26,'推進-3'!$C$31:$H$33,1,FALSE)),"","○"),"●")</f>
        <v/>
      </c>
      <c r="F26" s="171" t="s">
        <v>208</v>
      </c>
      <c r="I26" s="175"/>
    </row>
    <row r="27" spans="1:9" ht="14.25" customHeight="1" x14ac:dyDescent="0.15">
      <c r="A27" s="398" t="s">
        <v>209</v>
      </c>
      <c r="B27" s="399"/>
      <c r="C27" s="169" t="str">
        <f>IF(ISERROR(VLOOKUP(D27,'推進-3'!$A$58:$A$62,1,FALSE)),IF(ISERROR(VLOOKUP(D27,'推進-3'!$C$31:$H$33,1,FALSE)),"","○"),"●")</f>
        <v/>
      </c>
      <c r="D27" s="174" t="s">
        <v>210</v>
      </c>
      <c r="E27" s="169" t="str">
        <f>IF(ISERROR(VLOOKUP(F27,'推進-3'!$A$58:$A$62,1,FALSE)),IF(ISERROR(VLOOKUP(F27,'推進-3'!$C$31:$H$33,1,FALSE)),"","○"),"●")</f>
        <v/>
      </c>
      <c r="F27" s="171" t="s">
        <v>211</v>
      </c>
    </row>
    <row r="28" spans="1:9" x14ac:dyDescent="0.15">
      <c r="A28" s="398"/>
      <c r="B28" s="399"/>
      <c r="C28" s="169" t="str">
        <f>IF(ISERROR(VLOOKUP(D28,'推進-3'!$A$58:$A$62,1,FALSE)),IF(ISERROR(VLOOKUP(D28,'推進-3'!$C$31:$H$33,1,FALSE)),"","○"),"●")</f>
        <v/>
      </c>
      <c r="D28" s="176" t="s">
        <v>212</v>
      </c>
      <c r="E28" s="169" t="str">
        <f>IF(ISERROR(VLOOKUP(F28,'推進-3'!$A$58:$A$62,1,FALSE)),IF(ISERROR(VLOOKUP(F28,'推進-3'!$C$31:$H$33,1,FALSE)),"","○"),"●")</f>
        <v/>
      </c>
      <c r="F28" s="171" t="s">
        <v>213</v>
      </c>
    </row>
    <row r="29" spans="1:9" x14ac:dyDescent="0.15">
      <c r="A29" s="166"/>
      <c r="B29" s="168"/>
      <c r="C29" s="169" t="str">
        <f>IF(ISERROR(VLOOKUP(D29,'推進-3'!$A$58:$A$62,1,FALSE)),IF(ISERROR(VLOOKUP(D29,'推進-3'!$C$31:$H$33,1,FALSE)),"","○"),"●")</f>
        <v/>
      </c>
      <c r="D29" s="174" t="s">
        <v>214</v>
      </c>
      <c r="E29" s="169" t="str">
        <f>IF(ISERROR(VLOOKUP(F29,'推進-3'!$A$58:$A$62,1,FALSE)),IF(ISERROR(VLOOKUP(F29,'推進-3'!$C$31:$H$33,1,FALSE)),"","○"),"●")</f>
        <v/>
      </c>
      <c r="F29" s="171" t="s">
        <v>215</v>
      </c>
    </row>
    <row r="30" spans="1:9" ht="14.25" customHeight="1" x14ac:dyDescent="0.15">
      <c r="A30" s="166"/>
      <c r="B30" s="168"/>
      <c r="C30" s="169" t="str">
        <f>IF(ISERROR(VLOOKUP(D30,'推進-3'!$A$58:$A$62,1,FALSE)),IF(ISERROR(VLOOKUP(D30,'推進-3'!$C$31:$H$33,1,FALSE)),"","○"),"●")</f>
        <v/>
      </c>
      <c r="D30" s="171" t="s">
        <v>204</v>
      </c>
      <c r="E30" s="396" t="str" cm="1">
        <f t="array" ref="E30">_xlfn.IFS('推進-3'!C31="その他",'推進-3'!C24,'推進-3'!C32="その他",'推進-3'!C26,'推進-3'!C33="その他",'推進-3'!C28,'推進-3'!A58="その他",'推進-3'!B58,'推進-3'!A59="その他",'推進-3'!B59,'推進-3'!A60="その他",'推進-3'!B60,'推進-3'!A61="その他",'推進-3'!B61,'推進-3'!A62="その他",'推進-3'!B62,TRUE,"（自由記述）")</f>
        <v>（自由記述）</v>
      </c>
      <c r="F30" s="397"/>
    </row>
    <row r="31" spans="1:9" x14ac:dyDescent="0.15">
      <c r="A31" s="166" t="s">
        <v>216</v>
      </c>
      <c r="B31" s="166"/>
      <c r="C31" s="173"/>
      <c r="D31" s="167"/>
      <c r="E31" s="166"/>
      <c r="F31" s="167"/>
    </row>
    <row r="32" spans="1:9" x14ac:dyDescent="0.15">
      <c r="A32" s="166"/>
      <c r="B32" s="168" t="s">
        <v>196</v>
      </c>
      <c r="C32" s="169" t="str">
        <f>IF('推進-3'!C140="○","○","")</f>
        <v/>
      </c>
      <c r="D32" s="387" t="s">
        <v>217</v>
      </c>
      <c r="E32" s="388"/>
      <c r="F32" s="389"/>
    </row>
    <row r="33" spans="1:6" x14ac:dyDescent="0.15">
      <c r="A33" s="166"/>
      <c r="B33" s="168"/>
      <c r="C33" s="169" t="str">
        <f>IF('推進-3'!C141="○","○","")</f>
        <v/>
      </c>
      <c r="D33" s="387" t="s">
        <v>218</v>
      </c>
      <c r="E33" s="388"/>
      <c r="F33" s="389"/>
    </row>
    <row r="34" spans="1:6" x14ac:dyDescent="0.15">
      <c r="A34" s="166"/>
      <c r="B34" s="168"/>
      <c r="C34" s="169" t="str">
        <f>IF('推進-3'!C142="○","○","")</f>
        <v/>
      </c>
      <c r="D34" s="387" t="s">
        <v>219</v>
      </c>
      <c r="E34" s="388"/>
      <c r="F34" s="389"/>
    </row>
    <row r="35" spans="1:6" x14ac:dyDescent="0.15">
      <c r="A35" s="166"/>
      <c r="B35" s="168"/>
      <c r="C35" s="169" t="str">
        <f>IF('推進-3'!C143="○","○","")</f>
        <v/>
      </c>
      <c r="D35" s="387" t="s">
        <v>220</v>
      </c>
      <c r="E35" s="388"/>
      <c r="F35" s="389"/>
    </row>
    <row r="36" spans="1:6" x14ac:dyDescent="0.15">
      <c r="A36" s="166"/>
      <c r="B36" s="168"/>
      <c r="C36" s="169" t="str">
        <f>IF('推進-3'!C144="○","○","")</f>
        <v/>
      </c>
      <c r="D36" s="387" t="s">
        <v>221</v>
      </c>
      <c r="E36" s="388"/>
      <c r="F36" s="389"/>
    </row>
    <row r="37" spans="1:6" x14ac:dyDescent="0.15">
      <c r="A37" s="166"/>
      <c r="B37" s="168"/>
      <c r="C37" s="169" t="str">
        <f>IF('推進-3'!C145="○","○","")</f>
        <v/>
      </c>
      <c r="D37" s="387" t="s">
        <v>222</v>
      </c>
      <c r="E37" s="388"/>
      <c r="F37" s="389"/>
    </row>
    <row r="38" spans="1:6" x14ac:dyDescent="0.15">
      <c r="A38" s="166"/>
      <c r="B38" s="172"/>
      <c r="C38" s="169" t="str">
        <f>IF('推進-3'!C146="○","○","")</f>
        <v/>
      </c>
      <c r="D38" s="171" t="s">
        <v>204</v>
      </c>
      <c r="E38" s="396" t="str">
        <f>'推進-3'!E146</f>
        <v>（自由記述）</v>
      </c>
      <c r="F38" s="397"/>
    </row>
    <row r="39" spans="1:6" x14ac:dyDescent="0.15">
      <c r="A39" s="166" t="s">
        <v>223</v>
      </c>
      <c r="B39" s="166"/>
      <c r="C39" s="173"/>
      <c r="D39" s="167"/>
      <c r="E39" s="166"/>
      <c r="F39" s="167"/>
    </row>
    <row r="40" spans="1:6" ht="30" customHeight="1" x14ac:dyDescent="0.15">
      <c r="A40" s="166"/>
      <c r="B40" s="168" t="s">
        <v>196</v>
      </c>
      <c r="C40" s="169" t="str">
        <f>IF('推進-3'!C150="○","○","")</f>
        <v/>
      </c>
      <c r="D40" s="387" t="s">
        <v>224</v>
      </c>
      <c r="E40" s="388"/>
      <c r="F40" s="389"/>
    </row>
    <row r="41" spans="1:6" ht="26.25" customHeight="1" x14ac:dyDescent="0.15">
      <c r="A41" s="166"/>
      <c r="B41" s="168"/>
      <c r="C41" s="169" t="str">
        <f>IF('推進-3'!C151="○","○","")</f>
        <v/>
      </c>
      <c r="D41" s="387" t="s">
        <v>225</v>
      </c>
      <c r="E41" s="388"/>
      <c r="F41" s="389"/>
    </row>
    <row r="42" spans="1:6" x14ac:dyDescent="0.15">
      <c r="A42" s="166"/>
      <c r="B42" s="168"/>
      <c r="C42" s="169" t="str">
        <f>IF('推進-3'!C153="○","○","")</f>
        <v/>
      </c>
      <c r="D42" s="387" t="s">
        <v>226</v>
      </c>
      <c r="E42" s="388"/>
      <c r="F42" s="389"/>
    </row>
    <row r="43" spans="1:6" ht="14.25" customHeight="1" x14ac:dyDescent="0.15">
      <c r="A43" s="166"/>
      <c r="B43" s="172"/>
      <c r="C43" s="177" t="str">
        <f>IF('推進-3'!C152="○","○",IF('推進-3'!C154="○","○",""))</f>
        <v/>
      </c>
      <c r="D43" s="171" t="s">
        <v>204</v>
      </c>
      <c r="E43" s="396" t="str">
        <f>'推進-3'!E154:H154&amp;IF('推進-3'!C152="○",",東京都福祉保健財団主催の機器導入に係るセミナー","")</f>
        <v>（自由記述）</v>
      </c>
      <c r="F43" s="397"/>
    </row>
    <row r="44" spans="1:6" x14ac:dyDescent="0.15">
      <c r="A44" s="166" t="s">
        <v>227</v>
      </c>
      <c r="B44" s="166"/>
      <c r="C44" s="173"/>
      <c r="D44" s="166"/>
      <c r="E44" s="167"/>
      <c r="F44" s="166"/>
    </row>
    <row r="45" spans="1:6" x14ac:dyDescent="0.15">
      <c r="A45" s="166"/>
      <c r="B45" s="168" t="s">
        <v>196</v>
      </c>
      <c r="C45" s="169" t="str">
        <f>IF('推進-3'!C157="○","○","")</f>
        <v/>
      </c>
      <c r="D45" s="387" t="s">
        <v>228</v>
      </c>
      <c r="E45" s="388"/>
      <c r="F45" s="389"/>
    </row>
    <row r="46" spans="1:6" x14ac:dyDescent="0.15">
      <c r="A46" s="166"/>
      <c r="B46" s="172"/>
      <c r="C46" s="169" t="str">
        <f>IF('推進-3'!C158="○","○","")</f>
        <v/>
      </c>
      <c r="D46" s="390" t="s">
        <v>229</v>
      </c>
      <c r="E46" s="391"/>
      <c r="F46" s="392"/>
    </row>
    <row r="47" spans="1:6" x14ac:dyDescent="0.15">
      <c r="A47" s="166"/>
      <c r="B47" s="172"/>
      <c r="C47" s="169" t="str">
        <f>IF('推進-3'!C159="○","○","")</f>
        <v/>
      </c>
      <c r="D47" s="387" t="s">
        <v>230</v>
      </c>
      <c r="E47" s="388"/>
      <c r="F47" s="389"/>
    </row>
    <row r="48" spans="1:6" x14ac:dyDescent="0.15">
      <c r="A48" s="166"/>
      <c r="B48" s="172"/>
      <c r="C48" s="169" t="str">
        <f>IF('推進-3'!C160="○","○","")</f>
        <v/>
      </c>
      <c r="D48" s="387" t="s">
        <v>231</v>
      </c>
      <c r="E48" s="388"/>
      <c r="F48" s="389"/>
    </row>
    <row r="49" spans="1:6" x14ac:dyDescent="0.15">
      <c r="A49" s="166"/>
      <c r="B49" s="172"/>
      <c r="C49" s="169" t="str">
        <f>IF('推進-3'!C161="○","○","")</f>
        <v/>
      </c>
      <c r="D49" s="387" t="s">
        <v>232</v>
      </c>
      <c r="E49" s="388"/>
      <c r="F49" s="389"/>
    </row>
    <row r="50" spans="1:6" x14ac:dyDescent="0.15">
      <c r="B50" s="178"/>
      <c r="C50" s="169" t="str">
        <f>IF('推進-3'!C162="○","○","")</f>
        <v/>
      </c>
      <c r="D50" s="384" t="s">
        <v>233</v>
      </c>
      <c r="E50" s="385"/>
      <c r="F50" s="386"/>
    </row>
    <row r="51" spans="1:6" x14ac:dyDescent="0.15">
      <c r="B51" s="178"/>
      <c r="C51" s="169" t="str">
        <f>IF('推進-3'!C163="○","○","")</f>
        <v/>
      </c>
      <c r="D51" s="384" t="s">
        <v>234</v>
      </c>
      <c r="E51" s="385"/>
      <c r="F51" s="386"/>
    </row>
    <row r="52" spans="1:6" x14ac:dyDescent="0.15">
      <c r="B52" s="179"/>
      <c r="C52" s="169" t="str">
        <f>IF('推進-3'!C164="○","○","")</f>
        <v/>
      </c>
      <c r="D52" s="180" t="s">
        <v>204</v>
      </c>
      <c r="E52" s="377" t="str">
        <f>'推進-3'!E164</f>
        <v>（自由記述）</v>
      </c>
      <c r="F52" s="378"/>
    </row>
    <row r="53" spans="1:6" x14ac:dyDescent="0.15">
      <c r="A53" s="153" t="s">
        <v>235</v>
      </c>
      <c r="C53" s="181"/>
      <c r="D53" s="161"/>
      <c r="F53" s="161"/>
    </row>
    <row r="54" spans="1:6" x14ac:dyDescent="0.15">
      <c r="B54" s="182" t="s">
        <v>196</v>
      </c>
      <c r="C54" s="169" t="str">
        <f>IF('推進-3'!C125="○","○","")</f>
        <v/>
      </c>
      <c r="D54" s="393" t="s">
        <v>429</v>
      </c>
      <c r="E54" s="394"/>
      <c r="F54" s="395"/>
    </row>
    <row r="55" spans="1:6" x14ac:dyDescent="0.15">
      <c r="B55" s="178"/>
      <c r="C55" s="169" t="str">
        <f>IF('推進-3'!C126="○","○","")</f>
        <v/>
      </c>
      <c r="D55" s="384" t="s">
        <v>237</v>
      </c>
      <c r="E55" s="385"/>
      <c r="F55" s="386"/>
    </row>
    <row r="56" spans="1:6" x14ac:dyDescent="0.15">
      <c r="B56" s="178"/>
      <c r="C56" s="169" t="str">
        <f>IF('推進-3'!C127="○","○","")</f>
        <v/>
      </c>
      <c r="D56" s="384" t="s">
        <v>238</v>
      </c>
      <c r="E56" s="385"/>
      <c r="F56" s="386"/>
    </row>
    <row r="57" spans="1:6" x14ac:dyDescent="0.15">
      <c r="B57" s="178"/>
      <c r="C57" s="169" t="str">
        <f>IF('推進-3'!C128="○","○","")</f>
        <v/>
      </c>
      <c r="D57" s="384" t="s">
        <v>239</v>
      </c>
      <c r="E57" s="385"/>
      <c r="F57" s="386"/>
    </row>
    <row r="58" spans="1:6" ht="14.25" customHeight="1" x14ac:dyDescent="0.15">
      <c r="C58" s="169" t="str">
        <f>IF('推進-3'!C129="○","○","")</f>
        <v/>
      </c>
      <c r="D58" s="180" t="s">
        <v>204</v>
      </c>
      <c r="E58" s="377" t="str">
        <f>'推進-3'!E129</f>
        <v>（自由記述）</v>
      </c>
      <c r="F58" s="378"/>
    </row>
    <row r="59" spans="1:6" ht="14.25" customHeight="1" x14ac:dyDescent="0.15">
      <c r="A59" s="183" t="s">
        <v>240</v>
      </c>
      <c r="C59" s="379" t="str">
        <f>IF('推進-3'!C130="","",'推進-3'!C130)</f>
        <v/>
      </c>
      <c r="D59" s="380"/>
      <c r="E59" s="380"/>
      <c r="F59" s="381"/>
    </row>
    <row r="60" spans="1:6" x14ac:dyDescent="0.15">
      <c r="A60" s="153" t="s">
        <v>430</v>
      </c>
    </row>
    <row r="61" spans="1:6" x14ac:dyDescent="0.15">
      <c r="B61" s="184" t="s">
        <v>431</v>
      </c>
      <c r="C61" s="371" t="str">
        <f>IF('推進-3'!C167="","",'推進-3'!C167)</f>
        <v/>
      </c>
      <c r="D61" s="372"/>
      <c r="E61" s="372"/>
      <c r="F61" s="373"/>
    </row>
    <row r="62" spans="1:6" x14ac:dyDescent="0.15">
      <c r="A62" s="382" t="s">
        <v>432</v>
      </c>
      <c r="B62" s="383"/>
      <c r="C62" s="371" t="str">
        <f>IF('推進-3'!C169="","",'推進-3'!C169)</f>
        <v/>
      </c>
      <c r="D62" s="372"/>
      <c r="E62" s="372"/>
      <c r="F62" s="373"/>
    </row>
    <row r="63" spans="1:6" ht="7.5" customHeight="1" x14ac:dyDescent="0.15">
      <c r="A63" s="184"/>
      <c r="B63" s="184"/>
      <c r="C63" s="175"/>
      <c r="D63" s="175"/>
      <c r="E63" s="175"/>
      <c r="F63" s="175"/>
    </row>
    <row r="64" spans="1:6" x14ac:dyDescent="0.15">
      <c r="A64" s="153" t="s">
        <v>433</v>
      </c>
    </row>
    <row r="65" spans="1:6" x14ac:dyDescent="0.15">
      <c r="B65" s="184" t="s">
        <v>434</v>
      </c>
      <c r="C65" s="371" t="str">
        <f>IF('推進-3'!C181="","",'推進-3'!C181)</f>
        <v/>
      </c>
      <c r="D65" s="372"/>
      <c r="E65" s="372"/>
      <c r="F65" s="373"/>
    </row>
    <row r="66" spans="1:6" ht="13.15" customHeight="1" x14ac:dyDescent="0.15">
      <c r="A66" s="153" t="s">
        <v>435</v>
      </c>
      <c r="C66" s="166"/>
      <c r="D66" s="167"/>
      <c r="E66" s="166"/>
      <c r="F66" s="167"/>
    </row>
    <row r="67" spans="1:6" x14ac:dyDescent="0.15">
      <c r="B67" s="184" t="s">
        <v>243</v>
      </c>
      <c r="C67" s="371" t="str">
        <f>IF('推進-3'!C172="","",'推進-3'!C172)</f>
        <v/>
      </c>
      <c r="D67" s="372"/>
      <c r="E67" s="372"/>
      <c r="F67" s="373"/>
    </row>
    <row r="68" spans="1:6" ht="12.75" customHeight="1" x14ac:dyDescent="0.15">
      <c r="A68" s="374" t="s">
        <v>436</v>
      </c>
      <c r="B68" s="374"/>
      <c r="C68" s="169" t="str">
        <f>IF('推進-3'!C173="○","○","")</f>
        <v/>
      </c>
      <c r="D68" s="174" t="s">
        <v>244</v>
      </c>
      <c r="E68" s="169" t="str">
        <f>IF('推進-3'!E173="○","○","")</f>
        <v/>
      </c>
      <c r="F68" s="171" t="s">
        <v>245</v>
      </c>
    </row>
    <row r="69" spans="1:6" ht="13.5" customHeight="1" x14ac:dyDescent="0.15">
      <c r="A69" s="185" t="s">
        <v>437</v>
      </c>
      <c r="C69" s="166"/>
      <c r="D69" s="166"/>
      <c r="E69" s="166"/>
      <c r="F69" s="166"/>
    </row>
    <row r="70" spans="1:6" ht="18.75" customHeight="1" x14ac:dyDescent="0.15">
      <c r="A70" s="375" t="s">
        <v>246</v>
      </c>
      <c r="B70" s="376"/>
      <c r="C70" s="371" t="str">
        <f>IF('推進-3'!C177="","",'推進-3'!C177)</f>
        <v/>
      </c>
      <c r="D70" s="372"/>
      <c r="E70" s="372"/>
      <c r="F70" s="373"/>
    </row>
    <row r="71" spans="1:6" ht="5.25" customHeight="1" x14ac:dyDescent="0.15"/>
  </sheetData>
  <sheetProtection sheet="1" objects="1" scenarios="1"/>
  <mergeCells count="46">
    <mergeCell ref="A27:B28"/>
    <mergeCell ref="D5:D6"/>
    <mergeCell ref="A8:D8"/>
    <mergeCell ref="C10:F10"/>
    <mergeCell ref="C11:F11"/>
    <mergeCell ref="C12:F12"/>
    <mergeCell ref="C13:F13"/>
    <mergeCell ref="C14:F14"/>
    <mergeCell ref="C15:F15"/>
    <mergeCell ref="C16:F16"/>
    <mergeCell ref="A18:D18"/>
    <mergeCell ref="E24:F24"/>
    <mergeCell ref="E43:F43"/>
    <mergeCell ref="E30:F30"/>
    <mergeCell ref="D32:F32"/>
    <mergeCell ref="D33:F33"/>
    <mergeCell ref="D34:F34"/>
    <mergeCell ref="D35:F35"/>
    <mergeCell ref="D36:F36"/>
    <mergeCell ref="D37:F37"/>
    <mergeCell ref="E38:F38"/>
    <mergeCell ref="D40:F40"/>
    <mergeCell ref="D41:F41"/>
    <mergeCell ref="D42:F42"/>
    <mergeCell ref="D57:F57"/>
    <mergeCell ref="D45:F45"/>
    <mergeCell ref="D46:F46"/>
    <mergeCell ref="D47:F47"/>
    <mergeCell ref="D48:F48"/>
    <mergeCell ref="D49:F49"/>
    <mergeCell ref="D50:F50"/>
    <mergeCell ref="D51:F51"/>
    <mergeCell ref="E52:F52"/>
    <mergeCell ref="D54:F54"/>
    <mergeCell ref="D55:F55"/>
    <mergeCell ref="D56:F56"/>
    <mergeCell ref="C67:F67"/>
    <mergeCell ref="A68:B68"/>
    <mergeCell ref="A70:B70"/>
    <mergeCell ref="C70:F70"/>
    <mergeCell ref="E58:F58"/>
    <mergeCell ref="C59:F59"/>
    <mergeCell ref="C61:F61"/>
    <mergeCell ref="A62:B62"/>
    <mergeCell ref="C62:F62"/>
    <mergeCell ref="C65:F65"/>
  </mergeCells>
  <phoneticPr fontId="4"/>
  <pageMargins left="0" right="0" top="0" bottom="0" header="0.31496062992125984" footer="0.31496062992125984"/>
  <pageSetup paperSize="9" scale="87"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0EBE4-46A7-4F90-82A4-5B3FDD20F4BD}">
  <dimension ref="A1:P67"/>
  <sheetViews>
    <sheetView topLeftCell="C7" zoomScaleNormal="100" workbookViewId="0">
      <selection activeCell="E30" sqref="E30:F30"/>
    </sheetView>
  </sheetViews>
  <sheetFormatPr defaultColWidth="9" defaultRowHeight="13.5" x14ac:dyDescent="0.15"/>
  <cols>
    <col min="1" max="1" width="13.125" style="23" customWidth="1"/>
    <col min="2" max="2" width="9" style="18"/>
    <col min="3" max="3" width="75" style="18" bestFit="1" customWidth="1"/>
    <col min="4" max="5" width="9" style="18"/>
    <col min="6" max="6" width="14.5" style="18" customWidth="1"/>
    <col min="7" max="16384" width="9" style="18"/>
  </cols>
  <sheetData>
    <row r="1" spans="1:16" x14ac:dyDescent="0.15">
      <c r="A1" s="17" t="s">
        <v>247</v>
      </c>
      <c r="B1" s="18" t="s">
        <v>248</v>
      </c>
      <c r="C1" s="17" t="s">
        <v>189</v>
      </c>
      <c r="D1" s="18" t="s">
        <v>249</v>
      </c>
      <c r="E1" s="18" t="s">
        <v>250</v>
      </c>
      <c r="F1" s="18" t="s">
        <v>251</v>
      </c>
      <c r="G1" s="18" t="s">
        <v>252</v>
      </c>
      <c r="P1" s="19" t="s">
        <v>451</v>
      </c>
    </row>
    <row r="2" spans="1:16" x14ac:dyDescent="0.15">
      <c r="A2" s="17" t="s">
        <v>253</v>
      </c>
      <c r="B2" s="18" t="s">
        <v>254</v>
      </c>
      <c r="C2" s="17" t="s">
        <v>255</v>
      </c>
      <c r="D2" s="17" t="s">
        <v>256</v>
      </c>
      <c r="E2" s="17" t="s">
        <v>256</v>
      </c>
      <c r="F2" s="17" t="s">
        <v>452</v>
      </c>
      <c r="G2" s="18" t="s">
        <v>453</v>
      </c>
      <c r="M2" s="18" t="s">
        <v>259</v>
      </c>
      <c r="P2" s="20" t="s">
        <v>454</v>
      </c>
    </row>
    <row r="3" spans="1:16" x14ac:dyDescent="0.15">
      <c r="A3" s="17" t="s">
        <v>260</v>
      </c>
      <c r="B3" s="18" t="s">
        <v>261</v>
      </c>
      <c r="C3" s="17" t="s">
        <v>262</v>
      </c>
      <c r="D3" s="17" t="s">
        <v>263</v>
      </c>
      <c r="E3" s="17" t="s">
        <v>263</v>
      </c>
      <c r="F3" s="17" t="s">
        <v>455</v>
      </c>
      <c r="G3" s="17" t="s">
        <v>456</v>
      </c>
      <c r="M3" s="18" t="s">
        <v>265</v>
      </c>
    </row>
    <row r="4" spans="1:16" x14ac:dyDescent="0.15">
      <c r="A4" s="17" t="s">
        <v>266</v>
      </c>
      <c r="C4" s="17" t="s">
        <v>267</v>
      </c>
      <c r="D4" s="17" t="s">
        <v>268</v>
      </c>
      <c r="E4" s="17" t="s">
        <v>268</v>
      </c>
      <c r="F4" s="17" t="s">
        <v>269</v>
      </c>
      <c r="I4" s="18" t="s">
        <v>270</v>
      </c>
    </row>
    <row r="5" spans="1:16" x14ac:dyDescent="0.15">
      <c r="A5" s="17" t="s">
        <v>271</v>
      </c>
      <c r="B5" s="18" t="s">
        <v>272</v>
      </c>
      <c r="C5" s="17" t="s">
        <v>273</v>
      </c>
      <c r="D5" s="17" t="s">
        <v>274</v>
      </c>
      <c r="E5" s="17" t="s">
        <v>275</v>
      </c>
      <c r="F5" s="17"/>
      <c r="I5" s="18" t="s">
        <v>457</v>
      </c>
    </row>
    <row r="6" spans="1:16" x14ac:dyDescent="0.15">
      <c r="A6" s="17" t="s">
        <v>276</v>
      </c>
      <c r="B6" s="18" t="s">
        <v>254</v>
      </c>
      <c r="C6" s="17" t="s">
        <v>277</v>
      </c>
      <c r="E6" s="17" t="s">
        <v>278</v>
      </c>
      <c r="G6" s="17" t="s">
        <v>279</v>
      </c>
      <c r="N6" s="18" t="s">
        <v>280</v>
      </c>
    </row>
    <row r="7" spans="1:16" x14ac:dyDescent="0.15">
      <c r="A7" s="17" t="s">
        <v>281</v>
      </c>
      <c r="B7" s="18" t="s">
        <v>261</v>
      </c>
      <c r="C7" s="17" t="s">
        <v>283</v>
      </c>
      <c r="E7" s="17" t="s">
        <v>284</v>
      </c>
      <c r="G7" s="17" t="s">
        <v>285</v>
      </c>
      <c r="N7" s="18" t="s">
        <v>286</v>
      </c>
    </row>
    <row r="8" spans="1:16" x14ac:dyDescent="0.15">
      <c r="A8" s="17" t="s">
        <v>287</v>
      </c>
      <c r="C8" s="17" t="s">
        <v>288</v>
      </c>
      <c r="E8" s="17" t="s">
        <v>289</v>
      </c>
      <c r="N8" s="18" t="s">
        <v>290</v>
      </c>
    </row>
    <row r="9" spans="1:16" x14ac:dyDescent="0.15">
      <c r="A9" s="17" t="s">
        <v>291</v>
      </c>
      <c r="C9" s="17" t="s">
        <v>292</v>
      </c>
      <c r="E9" s="17" t="s">
        <v>293</v>
      </c>
      <c r="G9" s="18" t="s">
        <v>458</v>
      </c>
      <c r="N9" s="18" t="s">
        <v>295</v>
      </c>
    </row>
    <row r="10" spans="1:16" x14ac:dyDescent="0.15">
      <c r="A10" s="17" t="s">
        <v>296</v>
      </c>
      <c r="C10" s="17" t="s">
        <v>459</v>
      </c>
      <c r="E10" s="17" t="s">
        <v>298</v>
      </c>
      <c r="N10" s="18" t="s">
        <v>300</v>
      </c>
    </row>
    <row r="11" spans="1:16" x14ac:dyDescent="0.15">
      <c r="A11" s="17" t="s">
        <v>301</v>
      </c>
      <c r="C11" s="17" t="s">
        <v>302</v>
      </c>
      <c r="E11" s="17" t="s">
        <v>303</v>
      </c>
      <c r="N11" s="18" t="s">
        <v>305</v>
      </c>
    </row>
    <row r="12" spans="1:16" x14ac:dyDescent="0.15">
      <c r="A12" s="17" t="s">
        <v>306</v>
      </c>
      <c r="C12" s="17" t="s">
        <v>460</v>
      </c>
      <c r="E12" s="17" t="s">
        <v>307</v>
      </c>
      <c r="N12" s="18" t="s">
        <v>308</v>
      </c>
    </row>
    <row r="13" spans="1:16" x14ac:dyDescent="0.15">
      <c r="A13" s="17" t="s">
        <v>309</v>
      </c>
      <c r="C13" s="17" t="s">
        <v>310</v>
      </c>
      <c r="N13" s="18" t="s">
        <v>311</v>
      </c>
    </row>
    <row r="14" spans="1:16" x14ac:dyDescent="0.15">
      <c r="A14" s="17" t="s">
        <v>461</v>
      </c>
      <c r="C14" s="21" t="s">
        <v>415</v>
      </c>
      <c r="N14" s="18" t="s">
        <v>312</v>
      </c>
    </row>
    <row r="15" spans="1:16" x14ac:dyDescent="0.15">
      <c r="A15" s="17" t="s">
        <v>313</v>
      </c>
      <c r="C15" s="21" t="s">
        <v>381</v>
      </c>
      <c r="N15" s="18" t="s">
        <v>315</v>
      </c>
    </row>
    <row r="16" spans="1:16" x14ac:dyDescent="0.15">
      <c r="A16" s="17" t="s">
        <v>316</v>
      </c>
      <c r="C16" s="21" t="s">
        <v>314</v>
      </c>
      <c r="N16" s="18" t="s">
        <v>318</v>
      </c>
    </row>
    <row r="17" spans="1:10" x14ac:dyDescent="0.15">
      <c r="A17" s="17" t="s">
        <v>319</v>
      </c>
      <c r="C17" s="21" t="s">
        <v>317</v>
      </c>
    </row>
    <row r="18" spans="1:10" x14ac:dyDescent="0.15">
      <c r="A18" s="17" t="s">
        <v>321</v>
      </c>
      <c r="C18" s="21" t="s">
        <v>382</v>
      </c>
      <c r="J18" s="18" t="s">
        <v>294</v>
      </c>
    </row>
    <row r="19" spans="1:10" x14ac:dyDescent="0.15">
      <c r="A19" s="17" t="s">
        <v>323</v>
      </c>
      <c r="C19" s="21" t="s">
        <v>320</v>
      </c>
      <c r="J19" s="18" t="s">
        <v>299</v>
      </c>
    </row>
    <row r="20" spans="1:10" x14ac:dyDescent="0.15">
      <c r="A20" s="17" t="s">
        <v>325</v>
      </c>
      <c r="C20" s="21" t="s">
        <v>322</v>
      </c>
      <c r="J20" s="18" t="s">
        <v>304</v>
      </c>
    </row>
    <row r="21" spans="1:10" x14ac:dyDescent="0.15">
      <c r="A21" s="17" t="s">
        <v>326</v>
      </c>
      <c r="C21" s="21" t="s">
        <v>324</v>
      </c>
    </row>
    <row r="22" spans="1:10" x14ac:dyDescent="0.15">
      <c r="A22" s="17" t="s">
        <v>328</v>
      </c>
      <c r="C22" s="21" t="s">
        <v>383</v>
      </c>
    </row>
    <row r="23" spans="1:10" x14ac:dyDescent="0.15">
      <c r="A23" s="17" t="s">
        <v>329</v>
      </c>
      <c r="C23" s="21" t="s">
        <v>384</v>
      </c>
    </row>
    <row r="24" spans="1:10" x14ac:dyDescent="0.15">
      <c r="A24" s="17" t="s">
        <v>331</v>
      </c>
      <c r="C24" s="21" t="s">
        <v>327</v>
      </c>
    </row>
    <row r="25" spans="1:10" x14ac:dyDescent="0.15">
      <c r="A25" s="17" t="s">
        <v>333</v>
      </c>
      <c r="C25" s="21" t="s">
        <v>385</v>
      </c>
    </row>
    <row r="26" spans="1:10" x14ac:dyDescent="0.15">
      <c r="A26" s="17" t="s">
        <v>335</v>
      </c>
      <c r="C26" s="21" t="s">
        <v>386</v>
      </c>
    </row>
    <row r="27" spans="1:10" x14ac:dyDescent="0.15">
      <c r="A27" s="17" t="s">
        <v>337</v>
      </c>
      <c r="C27" s="21" t="s">
        <v>330</v>
      </c>
    </row>
    <row r="28" spans="1:10" x14ac:dyDescent="0.15">
      <c r="A28" s="17" t="s">
        <v>339</v>
      </c>
      <c r="C28" s="21" t="s">
        <v>332</v>
      </c>
    </row>
    <row r="29" spans="1:10" x14ac:dyDescent="0.15">
      <c r="A29" s="17" t="s">
        <v>340</v>
      </c>
      <c r="C29" s="21" t="s">
        <v>334</v>
      </c>
    </row>
    <row r="30" spans="1:10" x14ac:dyDescent="0.15">
      <c r="A30" s="17" t="s">
        <v>341</v>
      </c>
      <c r="C30" s="21" t="s">
        <v>462</v>
      </c>
    </row>
    <row r="31" spans="1:10" x14ac:dyDescent="0.15">
      <c r="A31" s="17" t="s">
        <v>343</v>
      </c>
      <c r="C31" s="17" t="s">
        <v>336</v>
      </c>
    </row>
    <row r="32" spans="1:10" x14ac:dyDescent="0.15">
      <c r="A32" s="17" t="s">
        <v>345</v>
      </c>
      <c r="C32" s="17" t="s">
        <v>338</v>
      </c>
    </row>
    <row r="33" spans="1:3" x14ac:dyDescent="0.15">
      <c r="A33" s="17" t="s">
        <v>347</v>
      </c>
      <c r="C33" s="17" t="s">
        <v>463</v>
      </c>
    </row>
    <row r="34" spans="1:3" x14ac:dyDescent="0.15">
      <c r="A34" s="17" t="s">
        <v>349</v>
      </c>
      <c r="C34" s="17" t="s">
        <v>531</v>
      </c>
    </row>
    <row r="35" spans="1:3" x14ac:dyDescent="0.15">
      <c r="A35" s="17" t="s">
        <v>351</v>
      </c>
      <c r="C35" s="17" t="s">
        <v>342</v>
      </c>
    </row>
    <row r="36" spans="1:3" x14ac:dyDescent="0.15">
      <c r="A36" s="17" t="s">
        <v>353</v>
      </c>
      <c r="C36" s="17" t="s">
        <v>344</v>
      </c>
    </row>
    <row r="37" spans="1:3" x14ac:dyDescent="0.15">
      <c r="A37" s="17" t="s">
        <v>355</v>
      </c>
      <c r="C37" s="17" t="s">
        <v>346</v>
      </c>
    </row>
    <row r="38" spans="1:3" x14ac:dyDescent="0.15">
      <c r="A38" s="17" t="s">
        <v>356</v>
      </c>
      <c r="C38" s="17" t="s">
        <v>348</v>
      </c>
    </row>
    <row r="39" spans="1:3" x14ac:dyDescent="0.15">
      <c r="A39" s="17" t="s">
        <v>357</v>
      </c>
      <c r="C39" s="17" t="s">
        <v>350</v>
      </c>
    </row>
    <row r="40" spans="1:3" x14ac:dyDescent="0.15">
      <c r="A40" s="17" t="s">
        <v>358</v>
      </c>
      <c r="C40" s="17" t="s">
        <v>352</v>
      </c>
    </row>
    <row r="41" spans="1:3" x14ac:dyDescent="0.15">
      <c r="A41" s="17" t="s">
        <v>359</v>
      </c>
      <c r="C41" s="17" t="s">
        <v>354</v>
      </c>
    </row>
    <row r="42" spans="1:3" x14ac:dyDescent="0.15">
      <c r="A42" s="17" t="s">
        <v>360</v>
      </c>
      <c r="C42" s="22" t="s">
        <v>464</v>
      </c>
    </row>
    <row r="43" spans="1:3" x14ac:dyDescent="0.15">
      <c r="A43" s="17" t="s">
        <v>361</v>
      </c>
      <c r="C43" s="22" t="s">
        <v>465</v>
      </c>
    </row>
    <row r="44" spans="1:3" x14ac:dyDescent="0.15">
      <c r="A44" s="17" t="s">
        <v>362</v>
      </c>
      <c r="C44" s="22" t="s">
        <v>466</v>
      </c>
    </row>
    <row r="45" spans="1:3" x14ac:dyDescent="0.15">
      <c r="A45" s="17" t="s">
        <v>363</v>
      </c>
      <c r="C45" s="22" t="s">
        <v>467</v>
      </c>
    </row>
    <row r="46" spans="1:3" x14ac:dyDescent="0.15">
      <c r="A46" s="17" t="s">
        <v>364</v>
      </c>
      <c r="C46" s="22" t="s">
        <v>468</v>
      </c>
    </row>
    <row r="47" spans="1:3" x14ac:dyDescent="0.15">
      <c r="A47" s="17" t="s">
        <v>365</v>
      </c>
      <c r="C47" s="22" t="s">
        <v>469</v>
      </c>
    </row>
    <row r="48" spans="1:3" x14ac:dyDescent="0.15">
      <c r="A48" s="17" t="s">
        <v>366</v>
      </c>
      <c r="C48" s="22" t="s">
        <v>470</v>
      </c>
    </row>
    <row r="49" spans="3:3" x14ac:dyDescent="0.15">
      <c r="C49" s="22" t="s">
        <v>471</v>
      </c>
    </row>
    <row r="50" spans="3:3" x14ac:dyDescent="0.15">
      <c r="C50" s="22" t="s">
        <v>472</v>
      </c>
    </row>
    <row r="51" spans="3:3" x14ac:dyDescent="0.15">
      <c r="C51" s="22" t="s">
        <v>473</v>
      </c>
    </row>
    <row r="52" spans="3:3" x14ac:dyDescent="0.15">
      <c r="C52" s="22" t="s">
        <v>474</v>
      </c>
    </row>
    <row r="53" spans="3:3" x14ac:dyDescent="0.15">
      <c r="C53" s="22" t="s">
        <v>475</v>
      </c>
    </row>
    <row r="54" spans="3:3" x14ac:dyDescent="0.15">
      <c r="C54" s="22" t="s">
        <v>476</v>
      </c>
    </row>
    <row r="55" spans="3:3" x14ac:dyDescent="0.15">
      <c r="C55" s="22" t="s">
        <v>477</v>
      </c>
    </row>
    <row r="56" spans="3:3" x14ac:dyDescent="0.15">
      <c r="C56" s="22" t="s">
        <v>478</v>
      </c>
    </row>
    <row r="57" spans="3:3" x14ac:dyDescent="0.15">
      <c r="C57" s="22" t="s">
        <v>479</v>
      </c>
    </row>
    <row r="58" spans="3:3" x14ac:dyDescent="0.15">
      <c r="C58" s="22" t="s">
        <v>480</v>
      </c>
    </row>
    <row r="59" spans="3:3" x14ac:dyDescent="0.15">
      <c r="C59" s="22" t="s">
        <v>481</v>
      </c>
    </row>
    <row r="60" spans="3:3" x14ac:dyDescent="0.15">
      <c r="C60" s="22" t="s">
        <v>482</v>
      </c>
    </row>
    <row r="61" spans="3:3" x14ac:dyDescent="0.15">
      <c r="C61" s="22" t="s">
        <v>483</v>
      </c>
    </row>
    <row r="62" spans="3:3" x14ac:dyDescent="0.15">
      <c r="C62" s="22" t="s">
        <v>484</v>
      </c>
    </row>
    <row r="63" spans="3:3" x14ac:dyDescent="0.15">
      <c r="C63" s="22" t="s">
        <v>485</v>
      </c>
    </row>
    <row r="64" spans="3:3" x14ac:dyDescent="0.15">
      <c r="C64" s="22" t="s">
        <v>486</v>
      </c>
    </row>
    <row r="65" spans="3:3" x14ac:dyDescent="0.15">
      <c r="C65" s="22" t="s">
        <v>487</v>
      </c>
    </row>
    <row r="66" spans="3:3" x14ac:dyDescent="0.15">
      <c r="C66" s="22" t="s">
        <v>488</v>
      </c>
    </row>
    <row r="67" spans="3:3" x14ac:dyDescent="0.15">
      <c r="C67" s="22" t="s">
        <v>489</v>
      </c>
    </row>
  </sheetData>
  <phoneticPr fontId="4"/>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48"/>
  <sheetViews>
    <sheetView topLeftCell="A16" workbookViewId="0">
      <selection activeCell="E30" sqref="E30:F30"/>
    </sheetView>
  </sheetViews>
  <sheetFormatPr defaultColWidth="9" defaultRowHeight="13.5" x14ac:dyDescent="0.15"/>
  <cols>
    <col min="1" max="1" width="13.125" style="16" customWidth="1"/>
    <col min="2" max="16384" width="9" style="14"/>
  </cols>
  <sheetData>
    <row r="1" spans="1:14" x14ac:dyDescent="0.15">
      <c r="A1" s="13" t="s">
        <v>247</v>
      </c>
      <c r="B1" s="14" t="s">
        <v>248</v>
      </c>
      <c r="C1" s="13" t="s">
        <v>189</v>
      </c>
      <c r="D1" s="14" t="s">
        <v>249</v>
      </c>
      <c r="E1" s="14" t="s">
        <v>250</v>
      </c>
      <c r="F1" s="14" t="s">
        <v>251</v>
      </c>
      <c r="G1" s="14" t="s">
        <v>252</v>
      </c>
    </row>
    <row r="2" spans="1:14" x14ac:dyDescent="0.15">
      <c r="A2" s="13" t="s">
        <v>253</v>
      </c>
      <c r="B2" s="14" t="s">
        <v>254</v>
      </c>
      <c r="C2" s="15" t="s">
        <v>255</v>
      </c>
      <c r="D2" s="13" t="s">
        <v>369</v>
      </c>
      <c r="E2" s="13" t="s">
        <v>256</v>
      </c>
      <c r="F2" s="13" t="s">
        <v>257</v>
      </c>
      <c r="G2" s="14" t="s">
        <v>258</v>
      </c>
      <c r="M2" s="14" t="s">
        <v>259</v>
      </c>
    </row>
    <row r="3" spans="1:14" x14ac:dyDescent="0.15">
      <c r="A3" s="13" t="s">
        <v>260</v>
      </c>
      <c r="B3" s="14" t="s">
        <v>261</v>
      </c>
      <c r="C3" s="15" t="s">
        <v>262</v>
      </c>
      <c r="D3" s="13" t="s">
        <v>263</v>
      </c>
      <c r="E3" s="13" t="s">
        <v>263</v>
      </c>
      <c r="F3" s="13" t="s">
        <v>264</v>
      </c>
      <c r="G3" s="13"/>
      <c r="M3" s="14" t="s">
        <v>265</v>
      </c>
    </row>
    <row r="4" spans="1:14" x14ac:dyDescent="0.15">
      <c r="A4" s="13" t="s">
        <v>266</v>
      </c>
      <c r="C4" s="15" t="s">
        <v>267</v>
      </c>
      <c r="D4" s="13" t="s">
        <v>268</v>
      </c>
      <c r="E4" s="13" t="s">
        <v>268</v>
      </c>
      <c r="F4" s="13" t="s">
        <v>269</v>
      </c>
      <c r="I4" s="13" t="s">
        <v>270</v>
      </c>
    </row>
    <row r="5" spans="1:14" x14ac:dyDescent="0.15">
      <c r="A5" s="13" t="s">
        <v>271</v>
      </c>
      <c r="B5" s="14" t="s">
        <v>272</v>
      </c>
      <c r="C5" s="15" t="s">
        <v>273</v>
      </c>
      <c r="D5" s="13" t="s">
        <v>274</v>
      </c>
      <c r="E5" s="13" t="s">
        <v>275</v>
      </c>
      <c r="F5" s="13"/>
    </row>
    <row r="6" spans="1:14" x14ac:dyDescent="0.15">
      <c r="A6" s="13" t="s">
        <v>276</v>
      </c>
      <c r="B6" s="14" t="s">
        <v>254</v>
      </c>
      <c r="C6" s="15" t="s">
        <v>277</v>
      </c>
      <c r="E6" s="13" t="s">
        <v>278</v>
      </c>
      <c r="G6" s="13" t="s">
        <v>279</v>
      </c>
      <c r="N6" s="14" t="s">
        <v>280</v>
      </c>
    </row>
    <row r="7" spans="1:14" x14ac:dyDescent="0.15">
      <c r="A7" s="13" t="s">
        <v>281</v>
      </c>
      <c r="B7" s="14" t="s">
        <v>282</v>
      </c>
      <c r="C7" s="15" t="s">
        <v>283</v>
      </c>
      <c r="E7" s="13" t="s">
        <v>284</v>
      </c>
      <c r="G7" s="13" t="s">
        <v>285</v>
      </c>
      <c r="N7" s="14" t="s">
        <v>286</v>
      </c>
    </row>
    <row r="8" spans="1:14" x14ac:dyDescent="0.15">
      <c r="A8" s="13" t="s">
        <v>287</v>
      </c>
      <c r="C8" s="15" t="s">
        <v>288</v>
      </c>
      <c r="E8" s="13" t="s">
        <v>289</v>
      </c>
      <c r="N8" s="14" t="s">
        <v>290</v>
      </c>
    </row>
    <row r="9" spans="1:14" x14ac:dyDescent="0.15">
      <c r="A9" s="13" t="s">
        <v>291</v>
      </c>
      <c r="C9" s="15" t="s">
        <v>292</v>
      </c>
      <c r="E9" s="13" t="s">
        <v>293</v>
      </c>
      <c r="G9" s="14" t="s">
        <v>294</v>
      </c>
      <c r="N9" s="14" t="s">
        <v>295</v>
      </c>
    </row>
    <row r="10" spans="1:14" x14ac:dyDescent="0.15">
      <c r="A10" s="13" t="s">
        <v>296</v>
      </c>
      <c r="C10" s="15" t="s">
        <v>297</v>
      </c>
      <c r="E10" s="13" t="s">
        <v>298</v>
      </c>
      <c r="G10" s="14" t="s">
        <v>299</v>
      </c>
      <c r="N10" s="14" t="s">
        <v>300</v>
      </c>
    </row>
    <row r="11" spans="1:14" x14ac:dyDescent="0.15">
      <c r="A11" s="13" t="s">
        <v>301</v>
      </c>
      <c r="C11" s="15" t="s">
        <v>302</v>
      </c>
      <c r="E11" s="13" t="s">
        <v>303</v>
      </c>
      <c r="G11" s="14" t="s">
        <v>304</v>
      </c>
      <c r="N11" s="14" t="s">
        <v>305</v>
      </c>
    </row>
    <row r="12" spans="1:14" x14ac:dyDescent="0.15">
      <c r="A12" s="13" t="s">
        <v>306</v>
      </c>
      <c r="C12" s="15" t="s">
        <v>310</v>
      </c>
      <c r="E12" s="13" t="s">
        <v>307</v>
      </c>
      <c r="N12" s="14" t="s">
        <v>308</v>
      </c>
    </row>
    <row r="13" spans="1:14" x14ac:dyDescent="0.15">
      <c r="A13" s="13" t="s">
        <v>309</v>
      </c>
      <c r="C13" s="15" t="s">
        <v>415</v>
      </c>
      <c r="N13" s="14" t="s">
        <v>311</v>
      </c>
    </row>
    <row r="14" spans="1:14" x14ac:dyDescent="0.15">
      <c r="A14" s="13" t="s">
        <v>367</v>
      </c>
      <c r="C14" s="15" t="s">
        <v>381</v>
      </c>
      <c r="N14" s="14" t="s">
        <v>312</v>
      </c>
    </row>
    <row r="15" spans="1:14" x14ac:dyDescent="0.15">
      <c r="A15" s="13" t="s">
        <v>313</v>
      </c>
      <c r="C15" s="15" t="s">
        <v>314</v>
      </c>
      <c r="N15" s="14" t="s">
        <v>315</v>
      </c>
    </row>
    <row r="16" spans="1:14" x14ac:dyDescent="0.15">
      <c r="A16" s="13" t="s">
        <v>316</v>
      </c>
      <c r="C16" s="15" t="s">
        <v>317</v>
      </c>
      <c r="N16" s="14" t="s">
        <v>318</v>
      </c>
    </row>
    <row r="17" spans="1:16" x14ac:dyDescent="0.15">
      <c r="A17" s="13" t="s">
        <v>319</v>
      </c>
      <c r="C17" s="15" t="s">
        <v>382</v>
      </c>
    </row>
    <row r="18" spans="1:16" ht="57" x14ac:dyDescent="0.15">
      <c r="A18" s="13" t="s">
        <v>321</v>
      </c>
      <c r="C18" s="15" t="s">
        <v>320</v>
      </c>
      <c r="N18" s="9" t="s">
        <v>197</v>
      </c>
      <c r="P18" s="14" t="s">
        <v>214</v>
      </c>
    </row>
    <row r="19" spans="1:16" ht="57" x14ac:dyDescent="0.15">
      <c r="A19" s="13" t="s">
        <v>323</v>
      </c>
      <c r="C19" s="15" t="s">
        <v>322</v>
      </c>
      <c r="N19" s="9" t="s">
        <v>199</v>
      </c>
      <c r="P19" s="14" t="s">
        <v>215</v>
      </c>
    </row>
    <row r="20" spans="1:16" ht="42.75" x14ac:dyDescent="0.15">
      <c r="A20" s="13" t="s">
        <v>325</v>
      </c>
      <c r="C20" s="15" t="s">
        <v>324</v>
      </c>
      <c r="N20" s="9" t="s">
        <v>201</v>
      </c>
      <c r="P20" s="14" t="s">
        <v>212</v>
      </c>
    </row>
    <row r="21" spans="1:16" ht="42.75" x14ac:dyDescent="0.15">
      <c r="A21" s="13" t="s">
        <v>326</v>
      </c>
      <c r="C21" s="15" t="s">
        <v>383</v>
      </c>
      <c r="N21" s="9" t="s">
        <v>203</v>
      </c>
      <c r="P21" s="14" t="s">
        <v>207</v>
      </c>
    </row>
    <row r="22" spans="1:16" ht="14.25" x14ac:dyDescent="0.15">
      <c r="A22" s="13" t="s">
        <v>328</v>
      </c>
      <c r="C22" s="15" t="s">
        <v>384</v>
      </c>
      <c r="N22" s="9" t="s">
        <v>204</v>
      </c>
      <c r="P22" s="14" t="s">
        <v>387</v>
      </c>
    </row>
    <row r="23" spans="1:16" ht="28.5" x14ac:dyDescent="0.15">
      <c r="A23" s="13" t="s">
        <v>329</v>
      </c>
      <c r="C23" s="15" t="s">
        <v>327</v>
      </c>
      <c r="N23" s="10" t="s">
        <v>198</v>
      </c>
      <c r="P23" s="14" t="s">
        <v>388</v>
      </c>
    </row>
    <row r="24" spans="1:16" ht="57" x14ac:dyDescent="0.15">
      <c r="A24" s="13" t="s">
        <v>331</v>
      </c>
      <c r="C24" s="15" t="s">
        <v>385</v>
      </c>
      <c r="N24" s="10" t="s">
        <v>200</v>
      </c>
      <c r="P24" s="14" t="s">
        <v>389</v>
      </c>
    </row>
    <row r="25" spans="1:16" ht="28.5" x14ac:dyDescent="0.15">
      <c r="A25" s="13" t="s">
        <v>333</v>
      </c>
      <c r="C25" s="15" t="s">
        <v>386</v>
      </c>
      <c r="N25" s="10" t="s">
        <v>202</v>
      </c>
      <c r="P25" s="14" t="s">
        <v>210</v>
      </c>
    </row>
    <row r="26" spans="1:16" x14ac:dyDescent="0.15">
      <c r="A26" s="13" t="s">
        <v>335</v>
      </c>
      <c r="C26" s="15" t="s">
        <v>330</v>
      </c>
      <c r="P26" s="14" t="s">
        <v>390</v>
      </c>
    </row>
    <row r="27" spans="1:16" x14ac:dyDescent="0.15">
      <c r="A27" s="13" t="s">
        <v>337</v>
      </c>
      <c r="C27" s="15" t="s">
        <v>332</v>
      </c>
    </row>
    <row r="28" spans="1:16" x14ac:dyDescent="0.15">
      <c r="A28" s="13" t="s">
        <v>339</v>
      </c>
      <c r="C28" s="15" t="s">
        <v>334</v>
      </c>
    </row>
    <row r="29" spans="1:16" x14ac:dyDescent="0.15">
      <c r="A29" s="13" t="s">
        <v>340</v>
      </c>
      <c r="C29" s="15" t="s">
        <v>336</v>
      </c>
    </row>
    <row r="30" spans="1:16" x14ac:dyDescent="0.15">
      <c r="A30" s="13" t="s">
        <v>341</v>
      </c>
      <c r="C30" s="15" t="s">
        <v>338</v>
      </c>
    </row>
    <row r="31" spans="1:16" x14ac:dyDescent="0.15">
      <c r="A31" s="13" t="s">
        <v>343</v>
      </c>
      <c r="C31" s="15" t="s">
        <v>531</v>
      </c>
    </row>
    <row r="32" spans="1:16" x14ac:dyDescent="0.15">
      <c r="A32" s="13" t="s">
        <v>345</v>
      </c>
      <c r="C32" s="15" t="s">
        <v>342</v>
      </c>
    </row>
    <row r="33" spans="1:3" x14ac:dyDescent="0.15">
      <c r="A33" s="13" t="s">
        <v>347</v>
      </c>
      <c r="C33" s="15" t="s">
        <v>344</v>
      </c>
    </row>
    <row r="34" spans="1:3" x14ac:dyDescent="0.15">
      <c r="A34" s="13" t="s">
        <v>349</v>
      </c>
      <c r="C34" s="15" t="s">
        <v>346</v>
      </c>
    </row>
    <row r="35" spans="1:3" x14ac:dyDescent="0.15">
      <c r="A35" s="13" t="s">
        <v>351</v>
      </c>
      <c r="C35" s="15" t="s">
        <v>348</v>
      </c>
    </row>
    <row r="36" spans="1:3" x14ac:dyDescent="0.15">
      <c r="A36" s="13" t="s">
        <v>353</v>
      </c>
      <c r="C36" s="15" t="s">
        <v>350</v>
      </c>
    </row>
    <row r="37" spans="1:3" x14ac:dyDescent="0.15">
      <c r="A37" s="13" t="s">
        <v>355</v>
      </c>
      <c r="C37" s="15" t="s">
        <v>352</v>
      </c>
    </row>
    <row r="38" spans="1:3" x14ac:dyDescent="0.15">
      <c r="A38" s="13" t="s">
        <v>356</v>
      </c>
      <c r="C38" s="15" t="s">
        <v>354</v>
      </c>
    </row>
    <row r="39" spans="1:3" x14ac:dyDescent="0.15">
      <c r="A39" s="13" t="s">
        <v>357</v>
      </c>
    </row>
    <row r="40" spans="1:3" x14ac:dyDescent="0.15">
      <c r="A40" s="13" t="s">
        <v>358</v>
      </c>
    </row>
    <row r="41" spans="1:3" x14ac:dyDescent="0.15">
      <c r="A41" s="13" t="s">
        <v>359</v>
      </c>
    </row>
    <row r="42" spans="1:3" x14ac:dyDescent="0.15">
      <c r="A42" s="13" t="s">
        <v>360</v>
      </c>
    </row>
    <row r="43" spans="1:3" x14ac:dyDescent="0.15">
      <c r="A43" s="13" t="s">
        <v>361</v>
      </c>
    </row>
    <row r="44" spans="1:3" x14ac:dyDescent="0.15">
      <c r="A44" s="13" t="s">
        <v>362</v>
      </c>
    </row>
    <row r="45" spans="1:3" x14ac:dyDescent="0.15">
      <c r="A45" s="13" t="s">
        <v>363</v>
      </c>
    </row>
    <row r="46" spans="1:3" x14ac:dyDescent="0.15">
      <c r="A46" s="13" t="s">
        <v>364</v>
      </c>
    </row>
    <row r="47" spans="1:3" x14ac:dyDescent="0.15">
      <c r="A47" s="13" t="s">
        <v>365</v>
      </c>
    </row>
    <row r="48" spans="1:3" x14ac:dyDescent="0.15">
      <c r="A48" s="13" t="s">
        <v>366</v>
      </c>
    </row>
  </sheetData>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提出書類一覧（推進）</vt:lpstr>
      <vt:lpstr>推進-1</vt:lpstr>
      <vt:lpstr>推進-2</vt:lpstr>
      <vt:lpstr>推進-3</vt:lpstr>
      <vt:lpstr>推進-４　※入力不要</vt:lpstr>
      <vt:lpstr>データセット</vt:lpstr>
      <vt:lpstr>DataSet</vt:lpstr>
      <vt:lpstr>'推進-1'!Print_Area</vt:lpstr>
      <vt:lpstr>'推進-2'!Print_Area</vt:lpstr>
      <vt:lpstr>'推進-3'!Print_Area</vt:lpstr>
      <vt:lpstr>'推進-４　※入力不要'!Print_Area</vt:lpstr>
      <vt:lpstr>'提出書類一覧（推進）'!Print_Area</vt:lpstr>
      <vt:lpstr>'提出書類一覧（推進）'!Print_Titles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理か」 豊</cp:lastModifiedBy>
  <cp:lastPrinted>2025-08-25T01:43:41Z</cp:lastPrinted>
  <dcterms:created xsi:type="dcterms:W3CDTF">1997-01-08T22:48:59Z</dcterms:created>
  <dcterms:modified xsi:type="dcterms:W3CDTF">2025-08-27T00:21:53Z</dcterms:modified>
</cp:coreProperties>
</file>