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26A73D95-D860-41F4-8116-B08F513CA291}" xr6:coauthVersionLast="47" xr6:coauthVersionMax="47" xr10:uidLastSave="{00000000-0000-0000-0000-000000000000}"/>
  <bookViews>
    <workbookView xWindow="-120" yWindow="-120" windowWidth="29040" windowHeight="15720" tabRatio="917" xr2:uid="{00000000-000D-0000-FFFF-FFFF00000000}"/>
  </bookViews>
  <sheets>
    <sheet name="提出書類一覧（支援）" sheetId="66" r:id="rId1"/>
    <sheet name="支援-1" sheetId="24" r:id="rId2"/>
    <sheet name="支援-2" sheetId="62" r:id="rId3"/>
    <sheet name="支援-3" sheetId="70" r:id="rId4"/>
    <sheet name="支援-４　※入力不要" sheetId="73" r:id="rId5"/>
    <sheet name="データセット" sheetId="74" state="hidden" r:id="rId6"/>
    <sheet name="DataSet" sheetId="71" state="hidden" r:id="rId7"/>
  </sheets>
  <definedNames>
    <definedName name="_xlnm.Print_Area" localSheetId="1">'支援-1'!$A$1:$AA$46</definedName>
    <definedName name="_xlnm.Print_Area" localSheetId="2">'支援-2'!$A$1:$N$31</definedName>
    <definedName name="_xlnm.Print_Area" localSheetId="3">'支援-3'!$A$1:$I$180</definedName>
    <definedName name="_xlnm.Print_Area" localSheetId="4">'支援-４　※入力不要'!$A$1:$F$71</definedName>
    <definedName name="_xlnm.Print_Area" localSheetId="0">'提出書類一覧（支援）'!$A$1:$G$25</definedName>
    <definedName name="_xlnm.Print_Titles" localSheetId="0">'提出書類一覧（支援）'!$2:$7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4" i="73" l="1"/>
  <c r="E30" i="73" a="1"/>
  <c r="E30" i="73" s="1"/>
  <c r="E43" i="73"/>
  <c r="C43" i="73"/>
  <c r="J18" i="62" l="1"/>
  <c r="J19" i="62"/>
  <c r="J20" i="62"/>
  <c r="J21" i="62"/>
  <c r="E18" i="62"/>
  <c r="E19" i="62"/>
  <c r="E20" i="62"/>
  <c r="E21" i="62"/>
  <c r="E17" i="62"/>
  <c r="C13" i="73"/>
  <c r="C11" i="73"/>
  <c r="C10" i="73"/>
  <c r="C5" i="70"/>
  <c r="H7" i="62"/>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9" i="73"/>
  <c r="E28" i="73"/>
  <c r="E27" i="73"/>
  <c r="E26" i="73"/>
  <c r="C30" i="73"/>
  <c r="C29" i="73"/>
  <c r="C28" i="73"/>
  <c r="C27" i="73"/>
  <c r="C26" i="73"/>
  <c r="C24" i="73" l="1"/>
  <c r="C23" i="73"/>
  <c r="E22" i="73"/>
  <c r="E21" i="73"/>
  <c r="E20" i="73"/>
  <c r="C22" i="73"/>
  <c r="C21" i="73"/>
  <c r="C16" i="73"/>
  <c r="C15" i="73"/>
  <c r="C8" i="70"/>
  <c r="C14" i="73" s="1"/>
  <c r="I10" i="62" l="1"/>
  <c r="C10" i="70"/>
  <c r="C7" i="70"/>
  <c r="C6" i="70"/>
  <c r="D14" i="70"/>
  <c r="J9" i="62" l="1"/>
  <c r="J10" i="62"/>
  <c r="J11" i="62"/>
  <c r="K22" i="62" l="1"/>
  <c r="K12" i="62"/>
  <c r="K1" i="62" l="1"/>
  <c r="K2" i="62"/>
  <c r="E7" i="62" l="1"/>
  <c r="Q18" i="62" l="1"/>
  <c r="Q19" i="62"/>
  <c r="Q20" i="62"/>
  <c r="Q21" i="62"/>
  <c r="Q17" i="62"/>
  <c r="Q8" i="62"/>
  <c r="Q9" i="62"/>
  <c r="Q10" i="62"/>
  <c r="Q11" i="62"/>
  <c r="Q7" i="62"/>
  <c r="H8" i="62" l="1"/>
  <c r="H9" i="62"/>
  <c r="H10" i="62"/>
  <c r="H11" i="62"/>
  <c r="I7" i="62"/>
  <c r="J7" i="62" s="1"/>
  <c r="L7" i="62" l="1"/>
  <c r="H21" i="62"/>
  <c r="H20" i="62"/>
  <c r="H19" i="62"/>
  <c r="H18" i="62"/>
  <c r="Q22" i="62"/>
  <c r="H17" i="62"/>
  <c r="Q16" i="62"/>
  <c r="Q13" i="62"/>
  <c r="E11" i="62"/>
  <c r="I11" i="62" s="1"/>
  <c r="E10" i="62"/>
  <c r="E9" i="62"/>
  <c r="I9" i="62" s="1"/>
  <c r="E8" i="62"/>
  <c r="I8" i="62" s="1"/>
  <c r="J8" i="62" s="1"/>
  <c r="Q12" i="62"/>
  <c r="L8" i="62" l="1"/>
  <c r="L10" i="62"/>
  <c r="L9" i="62"/>
  <c r="L11" i="62"/>
  <c r="I18" i="62"/>
  <c r="I19" i="62"/>
  <c r="I20" i="62"/>
  <c r="I21" i="62"/>
  <c r="I17" i="62"/>
  <c r="J17" i="62" s="1"/>
  <c r="L17" i="62" l="1"/>
  <c r="L19" i="62"/>
  <c r="L20" i="62"/>
  <c r="L18" i="62"/>
  <c r="L12" i="62"/>
  <c r="L21" i="62"/>
  <c r="L22" i="62" l="1"/>
  <c r="E21"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<sst xmlns="http://schemas.openxmlformats.org/spreadsheetml/2006/main" count="885" uniqueCount="557">
  <si>
    <t>申請者</t>
    <rPh sb="0" eb="3">
      <t>シンセイシャ</t>
    </rPh>
    <phoneticPr fontId="5"/>
  </si>
  <si>
    <t>記</t>
    <rPh sb="0" eb="1">
      <t>キ</t>
    </rPh>
    <phoneticPr fontId="5"/>
  </si>
  <si>
    <t>円</t>
    <rPh sb="0" eb="1">
      <t>エン</t>
    </rPh>
    <phoneticPr fontId="5"/>
  </si>
  <si>
    <t>所属</t>
    <rPh sb="0" eb="2">
      <t>ショゾク</t>
    </rPh>
    <phoneticPr fontId="5"/>
  </si>
  <si>
    <t>氏名</t>
    <rPh sb="0" eb="2">
      <t>シメイ</t>
    </rPh>
    <phoneticPr fontId="5"/>
  </si>
  <si>
    <t>東京都知事　殿</t>
    <phoneticPr fontId="5"/>
  </si>
  <si>
    <t>所在地</t>
    <rPh sb="0" eb="3">
      <t>ショザイチ</t>
    </rPh>
    <phoneticPr fontId="5"/>
  </si>
  <si>
    <t>　　金</t>
    <rPh sb="2" eb="3">
      <t>キン</t>
    </rPh>
    <phoneticPr fontId="5"/>
  </si>
  <si>
    <t>TEL</t>
    <phoneticPr fontId="5"/>
  </si>
  <si>
    <t>e-mail</t>
    <phoneticPr fontId="5"/>
  </si>
  <si>
    <t>担 当 者</t>
    <rPh sb="0" eb="1">
      <t>タン</t>
    </rPh>
    <rPh sb="2" eb="3">
      <t>トウ</t>
    </rPh>
    <rPh sb="4" eb="5">
      <t>シャ</t>
    </rPh>
    <phoneticPr fontId="5"/>
  </si>
  <si>
    <t>１　申請額</t>
    <rPh sb="2" eb="4">
      <t>シンセイ</t>
    </rPh>
    <rPh sb="4" eb="5">
      <t>ガク</t>
    </rPh>
    <phoneticPr fontId="5"/>
  </si>
  <si>
    <t>法人名</t>
    <rPh sb="0" eb="2">
      <t>ホウジン</t>
    </rPh>
    <rPh sb="2" eb="3">
      <t>メイ</t>
    </rPh>
    <phoneticPr fontId="5"/>
  </si>
  <si>
    <t>項番</t>
    <rPh sb="0" eb="2">
      <t>コウバン</t>
    </rPh>
    <phoneticPr fontId="12"/>
  </si>
  <si>
    <t>補助基準額</t>
    <rPh sb="0" eb="2">
      <t>ホジョ</t>
    </rPh>
    <rPh sb="2" eb="4">
      <t>キジュン</t>
    </rPh>
    <rPh sb="4" eb="5">
      <t>ガク</t>
    </rPh>
    <phoneticPr fontId="12"/>
  </si>
  <si>
    <t>対象経費の
実支出予定額</t>
    <rPh sb="0" eb="2">
      <t>タイショウ</t>
    </rPh>
    <rPh sb="2" eb="4">
      <t>ケイヒ</t>
    </rPh>
    <rPh sb="6" eb="9">
      <t>ジツシシュツ</t>
    </rPh>
    <rPh sb="9" eb="11">
      <t>ヨテイ</t>
    </rPh>
    <rPh sb="11" eb="12">
      <t>ガク</t>
    </rPh>
    <phoneticPr fontId="12"/>
  </si>
  <si>
    <t>差引後実支出
予定額</t>
    <rPh sb="0" eb="2">
      <t>サシヒキ</t>
    </rPh>
    <rPh sb="2" eb="3">
      <t>ゴ</t>
    </rPh>
    <rPh sb="3" eb="6">
      <t>ジツシシュツ</t>
    </rPh>
    <rPh sb="7" eb="9">
      <t>ヨテイ</t>
    </rPh>
    <rPh sb="9" eb="10">
      <t>ガク</t>
    </rPh>
    <phoneticPr fontId="12"/>
  </si>
  <si>
    <t>（Ａ）</t>
    <phoneticPr fontId="12"/>
  </si>
  <si>
    <t>（Ｂ）</t>
    <phoneticPr fontId="12"/>
  </si>
  <si>
    <t>（Ｃ）</t>
    <phoneticPr fontId="12"/>
  </si>
  <si>
    <t>（Ｄ＝Ｂ－Ｃ）</t>
    <phoneticPr fontId="12"/>
  </si>
  <si>
    <t>（Ｅ）</t>
    <phoneticPr fontId="12"/>
  </si>
  <si>
    <t>（注）</t>
    <rPh sb="1" eb="2">
      <t>チュウ</t>
    </rPh>
    <phoneticPr fontId="12"/>
  </si>
  <si>
    <t>台数</t>
    <rPh sb="0" eb="2">
      <t>ダイスウ</t>
    </rPh>
    <phoneticPr fontId="12"/>
  </si>
  <si>
    <t>〒</t>
    <phoneticPr fontId="12"/>
  </si>
  <si>
    <t>②移動支援</t>
    <rPh sb="1" eb="3">
      <t>イドウ</t>
    </rPh>
    <rPh sb="3" eb="5">
      <t>シエン</t>
    </rPh>
    <phoneticPr fontId="12"/>
  </si>
  <si>
    <t>③排泄支援</t>
    <rPh sb="1" eb="3">
      <t>ハイセツ</t>
    </rPh>
    <rPh sb="3" eb="5">
      <t>シエ</t>
    </rPh>
    <phoneticPr fontId="12"/>
  </si>
  <si>
    <t>④見守り・コミュニケーション</t>
    <rPh sb="1" eb="3">
      <t>ミマモ</t>
    </rPh>
    <phoneticPr fontId="5"/>
  </si>
  <si>
    <t>⑤入浴支援</t>
    <rPh sb="1" eb="3">
      <t>ニュウヨク</t>
    </rPh>
    <rPh sb="3" eb="5">
      <t>シエ</t>
    </rPh>
    <phoneticPr fontId="5"/>
  </si>
  <si>
    <t>⑥介護業務支援</t>
    <rPh sb="1" eb="3">
      <t>ｋ</t>
    </rPh>
    <rPh sb="3" eb="5">
      <t>ギョウム</t>
    </rPh>
    <rPh sb="5" eb="7">
      <t>シエ</t>
    </rPh>
    <phoneticPr fontId="5"/>
  </si>
  <si>
    <t>目的要件</t>
    <rPh sb="0" eb="2">
      <t>モクテキ</t>
    </rPh>
    <rPh sb="2" eb="4">
      <t>ヨウケン</t>
    </rPh>
    <phoneticPr fontId="5"/>
  </si>
  <si>
    <t>①移乗介護</t>
    <rPh sb="1" eb="3">
      <t>イジョウ</t>
    </rPh>
    <rPh sb="3" eb="5">
      <t>カイゴ</t>
    </rPh>
    <phoneticPr fontId="12"/>
  </si>
  <si>
    <t>（Ｇ）</t>
    <phoneticPr fontId="12"/>
  </si>
  <si>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</si>
  <si>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</si>
  <si>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</si>
  <si>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</si>
  <si>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令和2年度</t>
    <rPh sb="0" eb="2">
      <t>レイワ</t>
    </rPh>
    <rPh sb="3" eb="5">
      <t>ネンド</t>
    </rPh>
    <phoneticPr fontId="5"/>
  </si>
  <si>
    <t>平成26年度以前</t>
    <rPh sb="0" eb="2">
      <t>ヘイセイ</t>
    </rPh>
    <rPh sb="4" eb="6">
      <t>ネンド</t>
    </rPh>
    <rPh sb="6" eb="8">
      <t>イゼン</t>
    </rPh>
    <phoneticPr fontId="5"/>
  </si>
  <si>
    <t>令和元年度</t>
    <rPh sb="0" eb="2">
      <t>レイワ</t>
    </rPh>
    <rPh sb="2" eb="3">
      <t>ガン</t>
    </rPh>
    <rPh sb="3" eb="5">
      <t>ネンド</t>
    </rPh>
    <phoneticPr fontId="5"/>
  </si>
  <si>
    <t>導入時期
（選択）</t>
    <rPh sb="0" eb="2">
      <t>ドウニュウ</t>
    </rPh>
    <rPh sb="2" eb="4">
      <t>ジキ</t>
    </rPh>
    <rPh sb="6" eb="8">
      <t>センタク</t>
    </rPh>
    <phoneticPr fontId="12"/>
  </si>
  <si>
    <t>　</t>
    <phoneticPr fontId="5"/>
  </si>
  <si>
    <t>⑤入浴支援</t>
    <rPh sb="1" eb="3">
      <t>ニュウヨク</t>
    </rPh>
    <rPh sb="3" eb="5">
      <t>シエン</t>
    </rPh>
    <phoneticPr fontId="5"/>
  </si>
  <si>
    <t>合計</t>
    <rPh sb="0" eb="2">
      <t>ゴウケイ</t>
    </rPh>
    <phoneticPr fontId="5"/>
  </si>
  <si>
    <t>法人名</t>
    <rPh sb="0" eb="2">
      <t>ホウジン</t>
    </rPh>
    <rPh sb="2" eb="3">
      <t>メイ</t>
    </rPh>
    <phoneticPr fontId="12"/>
  </si>
  <si>
    <t>事業所名</t>
    <rPh sb="0" eb="3">
      <t>ジギョウショ</t>
    </rPh>
    <rPh sb="3" eb="4">
      <t>メイ</t>
    </rPh>
    <phoneticPr fontId="12"/>
  </si>
  <si>
    <t>機器名（製造業者名）</t>
    <rPh sb="0" eb="2">
      <t>キキ</t>
    </rPh>
    <rPh sb="2" eb="3">
      <t>メイ</t>
    </rPh>
    <rPh sb="4" eb="6">
      <t>セイゾウ</t>
    </rPh>
    <rPh sb="6" eb="8">
      <t>ギョウシャ</t>
    </rPh>
    <rPh sb="8" eb="9">
      <t>メイ</t>
    </rPh>
    <phoneticPr fontId="12"/>
  </si>
  <si>
    <t>寄附金その他の収入額</t>
    <rPh sb="0" eb="3">
      <t>キフキン</t>
    </rPh>
    <rPh sb="5" eb="6">
      <t>タ</t>
    </rPh>
    <rPh sb="7" eb="9">
      <t>シュウニュウ</t>
    </rPh>
    <rPh sb="9" eb="10">
      <t>ガク</t>
    </rPh>
    <phoneticPr fontId="12"/>
  </si>
  <si>
    <t>1台当たりの
補助所要額</t>
    <rPh sb="1" eb="2">
      <t>ダイ</t>
    </rPh>
    <rPh sb="2" eb="3">
      <t>ア</t>
    </rPh>
    <rPh sb="7" eb="9">
      <t>ホジョ</t>
    </rPh>
    <rPh sb="9" eb="11">
      <t>ショヨウ</t>
    </rPh>
    <rPh sb="11" eb="12">
      <t>ガク</t>
    </rPh>
    <phoneticPr fontId="12"/>
  </si>
  <si>
    <t>補助所要額
小計</t>
    <rPh sb="0" eb="2">
      <t>ホジョ</t>
    </rPh>
    <rPh sb="2" eb="4">
      <t>ショヨウ</t>
    </rPh>
    <rPh sb="4" eb="5">
      <t>ガク</t>
    </rPh>
    <rPh sb="6" eb="8">
      <t>ショウケイ</t>
    </rPh>
    <phoneticPr fontId="12"/>
  </si>
  <si>
    <t>（参考）
対象経費の
実支出額合計</t>
    <rPh sb="1" eb="3">
      <t>サンコウ</t>
    </rPh>
    <rPh sb="3" eb="4">
      <t>テンヨウ</t>
    </rPh>
    <rPh sb="15" eb="17">
      <t>ゴウケイ</t>
    </rPh>
    <phoneticPr fontId="5"/>
  </si>
  <si>
    <t>（Ｍ）</t>
    <phoneticPr fontId="12"/>
  </si>
  <si>
    <t>（Ｏ）</t>
    <phoneticPr fontId="12"/>
  </si>
  <si>
    <t>（Ｑ）</t>
    <phoneticPr fontId="12"/>
  </si>
  <si>
    <t>金額は、全て円単位で記載すること。</t>
    <rPh sb="0" eb="2">
      <t>キンガク</t>
    </rPh>
    <rPh sb="4" eb="5">
      <t>スベ</t>
    </rPh>
    <rPh sb="6" eb="7">
      <t>エン</t>
    </rPh>
    <rPh sb="7" eb="9">
      <t>タンイ</t>
    </rPh>
    <rPh sb="10" eb="12">
      <t>キサイ</t>
    </rPh>
    <phoneticPr fontId="5"/>
  </si>
  <si>
    <t>製造業者名
（メーカー名）</t>
    <rPh sb="0" eb="2">
      <t>セイゾウ</t>
    </rPh>
    <rPh sb="2" eb="4">
      <t>ギョウシャ</t>
    </rPh>
    <rPh sb="4" eb="5">
      <t>メイ</t>
    </rPh>
    <rPh sb="11" eb="12">
      <t>メイ</t>
    </rPh>
    <phoneticPr fontId="5"/>
  </si>
  <si>
    <t>２　事業所名</t>
    <phoneticPr fontId="5"/>
  </si>
  <si>
    <t>３　事業所種別</t>
    <rPh sb="2" eb="5">
      <t>ジギョウショ</t>
    </rPh>
    <rPh sb="5" eb="7">
      <t>シュベツ</t>
    </rPh>
    <phoneticPr fontId="5"/>
  </si>
  <si>
    <t>代表者職氏名</t>
    <rPh sb="0" eb="3">
      <t>ダイヒョウシャ</t>
    </rPh>
    <rPh sb="3" eb="4">
      <t>ショク</t>
    </rPh>
    <rPh sb="4" eb="6">
      <t>シメイ</t>
    </rPh>
    <rPh sb="5" eb="6">
      <t>メイ</t>
    </rPh>
    <phoneticPr fontId="5"/>
  </si>
  <si>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</si>
  <si>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</si>
  <si>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</si>
  <si>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</si>
  <si>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</si>
  <si>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</si>
  <si>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</si>
  <si>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</si>
  <si>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5"/>
  </si>
  <si>
    <t>事業所種別（選択）</t>
    <rPh sb="0" eb="3">
      <t>ジギョウショ</t>
    </rPh>
    <rPh sb="3" eb="5">
      <t>シュベツ</t>
    </rPh>
    <rPh sb="6" eb="8">
      <t>センタク</t>
    </rPh>
    <phoneticPr fontId="5"/>
  </si>
  <si>
    <t>事業所所在地</t>
    <rPh sb="0" eb="2">
      <t>ジギョウ</t>
    </rPh>
    <rPh sb="2" eb="3">
      <t>ショ</t>
    </rPh>
    <rPh sb="3" eb="6">
      <t>ショザイチ</t>
    </rPh>
    <phoneticPr fontId="5"/>
  </si>
  <si>
    <r>
      <t>利用定員</t>
    </r>
    <r>
      <rPr>
        <sz val="10"/>
        <color rgb="FFFF0000"/>
        <rFont val="ＭＳ Ｐゴシック"/>
        <family val="3"/>
        <charset val="128"/>
        <scheme val="minor"/>
      </rPr>
      <t/>
    </r>
    <rPh sb="0" eb="2">
      <t>リヨウ</t>
    </rPh>
    <rPh sb="2" eb="4">
      <t>テイイン</t>
    </rPh>
    <phoneticPr fontId="5"/>
  </si>
  <si>
    <t>令和3年度</t>
    <rPh sb="0" eb="2">
      <t>レイワ</t>
    </rPh>
    <rPh sb="3" eb="4">
      <t>ネン</t>
    </rPh>
    <rPh sb="4" eb="5">
      <t>ド</t>
    </rPh>
    <phoneticPr fontId="5"/>
  </si>
  <si>
    <t>４　事業所番号</t>
    <rPh sb="2" eb="5">
      <t>ジギョウショ</t>
    </rPh>
    <rPh sb="5" eb="7">
      <t>バンゴウ</t>
    </rPh>
    <phoneticPr fontId="5"/>
  </si>
  <si>
    <t>５　事業所所在地</t>
    <rPh sb="5" eb="8">
      <t>ショザイチ</t>
    </rPh>
    <phoneticPr fontId="5"/>
  </si>
  <si>
    <t>６　添付資料</t>
    <rPh sb="2" eb="4">
      <t>テンプ</t>
    </rPh>
    <rPh sb="4" eb="6">
      <t>シリョウ</t>
    </rPh>
    <phoneticPr fontId="5"/>
  </si>
  <si>
    <t>リースの月数</t>
    <rPh sb="4" eb="5">
      <t>ツキ</t>
    </rPh>
    <rPh sb="5" eb="6">
      <t>スウ</t>
    </rPh>
    <phoneticPr fontId="5"/>
  </si>
  <si>
    <t>購入・リースの区分</t>
    <rPh sb="0" eb="2">
      <t>コウニュウ</t>
    </rPh>
    <rPh sb="7" eb="9">
      <t>クブン</t>
    </rPh>
    <phoneticPr fontId="5"/>
  </si>
  <si>
    <t>①購入</t>
    <rPh sb="1" eb="3">
      <t>コウニュウ</t>
    </rPh>
    <phoneticPr fontId="5"/>
  </si>
  <si>
    <t>②リース</t>
    <phoneticPr fontId="5"/>
  </si>
  <si>
    <t>要介護度別利用者数</t>
    <rPh sb="0" eb="3">
      <t>ヨウカイゴ</t>
    </rPh>
    <rPh sb="3" eb="4">
      <t>ド</t>
    </rPh>
    <rPh sb="4" eb="5">
      <t>ベツ</t>
    </rPh>
    <rPh sb="5" eb="8">
      <t>リヨウシャ</t>
    </rPh>
    <rPh sb="8" eb="9">
      <t>スウ</t>
    </rPh>
    <phoneticPr fontId="5"/>
  </si>
  <si>
    <t>年　　　　月　　　　日　　時点</t>
    <rPh sb="0" eb="1">
      <t>ネン</t>
    </rPh>
    <rPh sb="5" eb="6">
      <t>ガツ</t>
    </rPh>
    <rPh sb="10" eb="11">
      <t>ニチ</t>
    </rPh>
    <rPh sb="13" eb="15">
      <t>ジテン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</si>
  <si>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</si>
  <si>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</si>
  <si>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</si>
  <si>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</si>
  <si>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</si>
  <si>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要支援</t>
    <rPh sb="0" eb="1">
      <t>ヨウ</t>
    </rPh>
    <rPh sb="1" eb="3">
      <t>シエン</t>
    </rPh>
    <phoneticPr fontId="5"/>
  </si>
  <si>
    <t>職員数（常勤換算）</t>
    <rPh sb="0" eb="2">
      <t>ショクイン</t>
    </rPh>
    <rPh sb="2" eb="3">
      <t>スウ</t>
    </rPh>
    <rPh sb="4" eb="6">
      <t>ジョウキン</t>
    </rPh>
    <rPh sb="6" eb="8">
      <t>カンサン</t>
    </rPh>
    <phoneticPr fontId="5"/>
  </si>
  <si>
    <t>利用者の生活リズムの把握</t>
    <rPh sb="0" eb="3">
      <t>リヨウシャ</t>
    </rPh>
    <rPh sb="4" eb="6">
      <t>セイカツ</t>
    </rPh>
    <rPh sb="10" eb="12">
      <t>ハアク</t>
    </rPh>
    <phoneticPr fontId="12"/>
  </si>
  <si>
    <t>ケアプランの見直し</t>
    <rPh sb="6" eb="8">
      <t>ミナオ</t>
    </rPh>
    <phoneticPr fontId="12"/>
  </si>
  <si>
    <t>介護職員の腰痛予防</t>
    <rPh sb="0" eb="2">
      <t>カイゴ</t>
    </rPh>
    <rPh sb="2" eb="4">
      <t>ショクイン</t>
    </rPh>
    <rPh sb="5" eb="7">
      <t>ヨウツウ</t>
    </rPh>
    <rPh sb="7" eb="9">
      <t>ヨボウ</t>
    </rPh>
    <phoneticPr fontId="12"/>
  </si>
  <si>
    <t>介護職員の不安の軽減</t>
    <rPh sb="0" eb="2">
      <t>カイゴ</t>
    </rPh>
    <rPh sb="2" eb="4">
      <t>ショクイン</t>
    </rPh>
    <rPh sb="5" eb="7">
      <t>フアン</t>
    </rPh>
    <rPh sb="8" eb="10">
      <t>ケイゲン</t>
    </rPh>
    <phoneticPr fontId="12"/>
  </si>
  <si>
    <t>訪室回数の削減、見回り業務の効率化</t>
    <rPh sb="0" eb="2">
      <t>ホウシツ</t>
    </rPh>
    <rPh sb="2" eb="4">
      <t>カイスウ</t>
    </rPh>
    <rPh sb="5" eb="7">
      <t>サクゲン</t>
    </rPh>
    <rPh sb="8" eb="10">
      <t>ミマワ</t>
    </rPh>
    <rPh sb="11" eb="13">
      <t>ギョウム</t>
    </rPh>
    <rPh sb="14" eb="17">
      <t>コウリツカ</t>
    </rPh>
    <phoneticPr fontId="12"/>
  </si>
  <si>
    <t>人員体制の見直し</t>
    <rPh sb="0" eb="2">
      <t>ジンイン</t>
    </rPh>
    <rPh sb="2" eb="4">
      <t>タイセイ</t>
    </rPh>
    <rPh sb="5" eb="7">
      <t>ミナオ</t>
    </rPh>
    <phoneticPr fontId="12"/>
  </si>
  <si>
    <t>職員の休憩時間の確保</t>
    <rPh sb="0" eb="2">
      <t>ショクイン</t>
    </rPh>
    <rPh sb="3" eb="5">
      <t>キュウケイ</t>
    </rPh>
    <rPh sb="5" eb="7">
      <t>ジカン</t>
    </rPh>
    <rPh sb="8" eb="10">
      <t>カクホ</t>
    </rPh>
    <phoneticPr fontId="12"/>
  </si>
  <si>
    <t>介護職員によるリスク管理の効率化</t>
    <rPh sb="0" eb="2">
      <t>カイゴ</t>
    </rPh>
    <rPh sb="2" eb="4">
      <t>ショクイン</t>
    </rPh>
    <rPh sb="10" eb="12">
      <t>カンリ</t>
    </rPh>
    <rPh sb="13" eb="16">
      <t>コウリツカ</t>
    </rPh>
    <phoneticPr fontId="12"/>
  </si>
  <si>
    <t>その他【上記以外の場合、自由記述】</t>
    <rPh sb="2" eb="3">
      <t>タ</t>
    </rPh>
    <rPh sb="4" eb="6">
      <t>ジョウキ</t>
    </rPh>
    <rPh sb="6" eb="8">
      <t>イガイ</t>
    </rPh>
    <rPh sb="9" eb="11">
      <t>バアイ</t>
    </rPh>
    <rPh sb="12" eb="14">
      <t>ジユウ</t>
    </rPh>
    <rPh sb="14" eb="16">
      <t>キジュツ</t>
    </rPh>
    <phoneticPr fontId="12"/>
  </si>
  <si>
    <t>利用者への対応時間の増加</t>
    <rPh sb="0" eb="3">
      <t>リヨウシャ</t>
    </rPh>
    <rPh sb="5" eb="7">
      <t>タイオウ</t>
    </rPh>
    <rPh sb="7" eb="9">
      <t>ジカン</t>
    </rPh>
    <rPh sb="10" eb="12">
      <t>ゾウカ</t>
    </rPh>
    <phoneticPr fontId="12"/>
  </si>
  <si>
    <t>利用者に合わせた対応が可能</t>
    <rPh sb="0" eb="3">
      <t>リヨウシャ</t>
    </rPh>
    <rPh sb="4" eb="5">
      <t>ア</t>
    </rPh>
    <rPh sb="8" eb="10">
      <t>タイオウ</t>
    </rPh>
    <rPh sb="11" eb="13">
      <t>カノウ</t>
    </rPh>
    <phoneticPr fontId="12"/>
  </si>
  <si>
    <t>利用者の転倒、転落、ヒヤリハットの減少</t>
    <rPh sb="0" eb="3">
      <t>リヨウシャ</t>
    </rPh>
    <rPh sb="4" eb="6">
      <t>テントウ</t>
    </rPh>
    <rPh sb="7" eb="9">
      <t>テンラク</t>
    </rPh>
    <rPh sb="17" eb="19">
      <t>ゲンショウ</t>
    </rPh>
    <phoneticPr fontId="12"/>
  </si>
  <si>
    <t>利用者に提供できるサービスの増加</t>
    <rPh sb="0" eb="3">
      <t>リヨウシャ</t>
    </rPh>
    <rPh sb="4" eb="6">
      <t>テイキョウ</t>
    </rPh>
    <rPh sb="14" eb="16">
      <t>ゾウカ</t>
    </rPh>
    <phoneticPr fontId="12"/>
  </si>
  <si>
    <t>利用者の身体的負担の軽減</t>
    <rPh sb="0" eb="3">
      <t>リヨウシャ</t>
    </rPh>
    <rPh sb="4" eb="7">
      <t>シンタイテキ</t>
    </rPh>
    <rPh sb="7" eb="9">
      <t>フタン</t>
    </rPh>
    <rPh sb="10" eb="12">
      <t>ケイゲン</t>
    </rPh>
    <phoneticPr fontId="12"/>
  </si>
  <si>
    <t>利用者とのコミュニケーションの増加</t>
    <rPh sb="0" eb="3">
      <t>リヨウシャ</t>
    </rPh>
    <rPh sb="15" eb="17">
      <t>ゾウカ</t>
    </rPh>
    <phoneticPr fontId="12"/>
  </si>
  <si>
    <t>利用者の不安の軽減</t>
    <rPh sb="0" eb="2">
      <t>リヨウ</t>
    </rPh>
    <rPh sb="2" eb="3">
      <t>シャ</t>
    </rPh>
    <rPh sb="4" eb="6">
      <t>フアン</t>
    </rPh>
    <rPh sb="7" eb="9">
      <t>ケイゲン</t>
    </rPh>
    <phoneticPr fontId="12"/>
  </si>
  <si>
    <t>利用者の心身や活動の状態の把握</t>
    <rPh sb="0" eb="3">
      <t>リヨウシャ</t>
    </rPh>
    <rPh sb="4" eb="6">
      <t>シンシン</t>
    </rPh>
    <rPh sb="7" eb="9">
      <t>カツドウ</t>
    </rPh>
    <rPh sb="10" eb="12">
      <t>ジョウタイ</t>
    </rPh>
    <rPh sb="13" eb="15">
      <t>ハアク</t>
    </rPh>
    <phoneticPr fontId="12"/>
  </si>
  <si>
    <t>利用者の満足度の向上</t>
    <rPh sb="0" eb="3">
      <t>リヨウシャ</t>
    </rPh>
    <rPh sb="4" eb="7">
      <t>マンゾクド</t>
    </rPh>
    <rPh sb="8" eb="10">
      <t>コウジョウ</t>
    </rPh>
    <phoneticPr fontId="12"/>
  </si>
  <si>
    <t>利用者の家族等の満足度の向上</t>
    <rPh sb="0" eb="3">
      <t>リヨウシャ</t>
    </rPh>
    <rPh sb="4" eb="6">
      <t>カゾク</t>
    </rPh>
    <rPh sb="6" eb="7">
      <t>トウ</t>
    </rPh>
    <rPh sb="8" eb="11">
      <t>マンゾクド</t>
    </rPh>
    <rPh sb="12" eb="14">
      <t>コウジョウ</t>
    </rPh>
    <phoneticPr fontId="12"/>
  </si>
  <si>
    <t>利用者の身体機能の向上</t>
    <rPh sb="0" eb="3">
      <t>リヨウシャ</t>
    </rPh>
    <rPh sb="4" eb="6">
      <t>シンタイ</t>
    </rPh>
    <rPh sb="6" eb="8">
      <t>キノウ</t>
    </rPh>
    <rPh sb="9" eb="11">
      <t>コウジョウ</t>
    </rPh>
    <phoneticPr fontId="12"/>
  </si>
  <si>
    <t>利用者が自分でできることの増加</t>
    <rPh sb="0" eb="3">
      <t>リヨウシャ</t>
    </rPh>
    <rPh sb="4" eb="6">
      <t>ジブン</t>
    </rPh>
    <rPh sb="13" eb="15">
      <t>ゾウカ</t>
    </rPh>
    <phoneticPr fontId="12"/>
  </si>
  <si>
    <t>利用者のＡＤＬの向上</t>
    <rPh sb="0" eb="3">
      <t>リヨウシャ</t>
    </rPh>
    <rPh sb="8" eb="10">
      <t>コウジョウ</t>
    </rPh>
    <phoneticPr fontId="12"/>
  </si>
  <si>
    <t>利用者の活動範囲の拡大</t>
    <rPh sb="0" eb="3">
      <t>リヨウシャ</t>
    </rPh>
    <rPh sb="4" eb="6">
      <t>カツドウ</t>
    </rPh>
    <rPh sb="6" eb="8">
      <t>ハンイ</t>
    </rPh>
    <rPh sb="9" eb="11">
      <t>カクダイ</t>
    </rPh>
    <phoneticPr fontId="12"/>
  </si>
  <si>
    <t>※　職員数は、介護職員、看護職員、介護支援専門員、医師、理学療法士、作業療法士、言語聴覚士、事務職員の合計を記載してください（常勤換算）。</t>
    <phoneticPr fontId="12"/>
  </si>
  <si>
    <t>　（１）　今回申請する次世代介護機器を導入することにより解決したいと考えている事業所の課題と、その原因を記載してください。</t>
    <phoneticPr fontId="12"/>
  </si>
  <si>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2"/>
  </si>
  <si>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2"/>
  </si>
  <si>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2"/>
  </si>
  <si>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2"/>
  </si>
  <si>
    <t>介護職員の業務への意欲や満足度の向上</t>
    <rPh sb="0" eb="2">
      <t>カイゴ</t>
    </rPh>
    <rPh sb="2" eb="4">
      <t>ショクイン</t>
    </rPh>
    <rPh sb="5" eb="7">
      <t>ギョウム</t>
    </rPh>
    <rPh sb="9" eb="11">
      <t>イヨク</t>
    </rPh>
    <rPh sb="12" eb="15">
      <t>マンゾクド</t>
    </rPh>
    <rPh sb="16" eb="18">
      <t>コウジョウ</t>
    </rPh>
    <phoneticPr fontId="12"/>
  </si>
  <si>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2"/>
  </si>
  <si>
    <t>２－６　効果に関する目標設定</t>
    <rPh sb="4" eb="6">
      <t>コウカ</t>
    </rPh>
    <rPh sb="7" eb="8">
      <t>カン</t>
    </rPh>
    <rPh sb="10" eb="12">
      <t>モクヒョウ</t>
    </rPh>
    <rPh sb="12" eb="14">
      <t>セッテイ</t>
    </rPh>
    <phoneticPr fontId="12"/>
  </si>
  <si>
    <t>２－７　次世代介護機器導入後の取組</t>
    <rPh sb="4" eb="7">
      <t>ジセダイ</t>
    </rPh>
    <rPh sb="7" eb="9">
      <t>カイゴ</t>
    </rPh>
    <rPh sb="9" eb="11">
      <t>キキ</t>
    </rPh>
    <rPh sb="11" eb="13">
      <t>ドウニュウ</t>
    </rPh>
    <rPh sb="13" eb="14">
      <t>アト</t>
    </rPh>
    <rPh sb="15" eb="16">
      <t>ト</t>
    </rPh>
    <rPh sb="16" eb="17">
      <t>ク</t>
    </rPh>
    <phoneticPr fontId="12"/>
  </si>
  <si>
    <t>・導入する機器のパンフレット・カタログ等</t>
    <rPh sb="1" eb="3">
      <t>ドウニュウ</t>
    </rPh>
    <rPh sb="5" eb="7">
      <t>キキ</t>
    </rPh>
    <rPh sb="19" eb="20">
      <t>トウ</t>
    </rPh>
    <phoneticPr fontId="5"/>
  </si>
  <si>
    <t>・導入する機器の見積書の写し</t>
    <rPh sb="1" eb="3">
      <t>ドウニュウ</t>
    </rPh>
    <rPh sb="5" eb="7">
      <t>キキ</t>
    </rPh>
    <rPh sb="8" eb="11">
      <t>ミツモリショ</t>
    </rPh>
    <rPh sb="12" eb="13">
      <t>ウツ</t>
    </rPh>
    <phoneticPr fontId="5"/>
  </si>
  <si>
    <t>・その他資料等</t>
    <rPh sb="3" eb="4">
      <t>タ</t>
    </rPh>
    <rPh sb="4" eb="6">
      <t>シリョウ</t>
    </rPh>
    <rPh sb="6" eb="7">
      <t>トウ</t>
    </rPh>
    <phoneticPr fontId="5"/>
  </si>
  <si>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5"/>
  </si>
  <si>
    <t>法人名：</t>
    <rPh sb="0" eb="2">
      <t>ホウジン</t>
    </rPh>
    <rPh sb="2" eb="3">
      <t>メイ</t>
    </rPh>
    <phoneticPr fontId="5"/>
  </si>
  <si>
    <t>サービス種別：</t>
    <rPh sb="4" eb="6">
      <t>シュベツ</t>
    </rPh>
    <phoneticPr fontId="5"/>
  </si>
  <si>
    <t>事業所名：</t>
    <rPh sb="0" eb="3">
      <t>ジギョウショ</t>
    </rPh>
    <rPh sb="3" eb="4">
      <t>メイ</t>
    </rPh>
    <phoneticPr fontId="5"/>
  </si>
  <si>
    <t>番号</t>
    <rPh sb="0" eb="2">
      <t>バンゴウ</t>
    </rPh>
    <phoneticPr fontId="5"/>
  </si>
  <si>
    <t>提　　出　　書　　類　　名</t>
    <rPh sb="0" eb="1">
      <t>ツツミ</t>
    </rPh>
    <rPh sb="3" eb="4">
      <t>デ</t>
    </rPh>
    <rPh sb="6" eb="7">
      <t>ショ</t>
    </rPh>
    <rPh sb="9" eb="10">
      <t>タグイ</t>
    </rPh>
    <rPh sb="12" eb="13">
      <t>メイ</t>
    </rPh>
    <phoneticPr fontId="5"/>
  </si>
  <si>
    <t>提出時
チェック欄</t>
    <rPh sb="0" eb="2">
      <t>テイシュツ</t>
    </rPh>
    <rPh sb="2" eb="3">
      <t>ジ</t>
    </rPh>
    <rPh sb="8" eb="9">
      <t>ラン</t>
    </rPh>
    <phoneticPr fontId="5"/>
  </si>
  <si>
    <t>備　　　考</t>
    <rPh sb="0" eb="1">
      <t>ソナエ</t>
    </rPh>
    <rPh sb="4" eb="5">
      <t>コウ</t>
    </rPh>
    <phoneticPr fontId="5"/>
  </si>
  <si>
    <t>導入する機器のパンフレット・カタログ等</t>
    <rPh sb="0" eb="2">
      <t>ドウニュウ</t>
    </rPh>
    <rPh sb="4" eb="6">
      <t>キキ</t>
    </rPh>
    <rPh sb="18" eb="19">
      <t>トウ</t>
    </rPh>
    <phoneticPr fontId="31"/>
  </si>
  <si>
    <t>導入する機器の見積書の写し</t>
    <rPh sb="0" eb="2">
      <t>ドウニュウ</t>
    </rPh>
    <rPh sb="4" eb="6">
      <t>キキ</t>
    </rPh>
    <rPh sb="7" eb="10">
      <t>ミツモリショ</t>
    </rPh>
    <rPh sb="11" eb="12">
      <t>ウツ</t>
    </rPh>
    <phoneticPr fontId="5"/>
  </si>
  <si>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5"/>
  </si>
  <si>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5"/>
  </si>
  <si>
    <t>標記について、下記のとおり提出します。</t>
    <rPh sb="0" eb="2">
      <t>ヒョウキ</t>
    </rPh>
    <rPh sb="7" eb="9">
      <t>カキ</t>
    </rPh>
    <rPh sb="13" eb="15">
      <t>テイシュツ</t>
    </rPh>
    <phoneticPr fontId="5"/>
  </si>
  <si>
    <t>選定額</t>
    <rPh sb="0" eb="2">
      <t>センテイ</t>
    </rPh>
    <rPh sb="2" eb="3">
      <t>ガク</t>
    </rPh>
    <phoneticPr fontId="12"/>
  </si>
  <si>
    <t>（Ｈ＝Ｆ×Ｇ）</t>
    <phoneticPr fontId="12"/>
  </si>
  <si>
    <t>台数合計（Ｉ）・補助所要額合計（Ｊ）</t>
    <rPh sb="0" eb="2">
      <t>ダイスウ</t>
    </rPh>
    <rPh sb="2" eb="4">
      <t>ゴウケイ</t>
    </rPh>
    <rPh sb="8" eb="10">
      <t>ホジョ</t>
    </rPh>
    <rPh sb="10" eb="12">
      <t>ショヨウ</t>
    </rPh>
    <rPh sb="12" eb="13">
      <t>ガク</t>
    </rPh>
    <rPh sb="13" eb="15">
      <t>ゴウケイ</t>
    </rPh>
    <phoneticPr fontId="12"/>
  </si>
  <si>
    <t>（Ｋ）</t>
    <phoneticPr fontId="12"/>
  </si>
  <si>
    <t>（Ｌ）</t>
    <phoneticPr fontId="12"/>
  </si>
  <si>
    <t>（Ｎ＝Ｌ－Ｍ）</t>
    <phoneticPr fontId="12"/>
  </si>
  <si>
    <t>（Ｒ＝Ｐ×Ｑ）</t>
    <phoneticPr fontId="12"/>
  </si>
  <si>
    <t>台数合計（Ｓ）・補助所要額合計（Ｔ）</t>
    <rPh sb="0" eb="2">
      <t>ダイスウ</t>
    </rPh>
    <rPh sb="2" eb="4">
      <t>ゴウケイ</t>
    </rPh>
    <rPh sb="8" eb="10">
      <t>ホジョ</t>
    </rPh>
    <rPh sb="10" eb="12">
      <t>ショヨウ</t>
    </rPh>
    <rPh sb="12" eb="13">
      <t>ガク</t>
    </rPh>
    <rPh sb="13" eb="15">
      <t>ゴウケイ</t>
    </rPh>
    <phoneticPr fontId="12"/>
  </si>
  <si>
    <t>機器名ごとに１行で作成すること。ただし、Ａ欄からＦ欄まで及びＫ欄からＰ欄までについては、１台当たりの額で記載すること。</t>
    <rPh sb="28" eb="29">
      <t>オヨ</t>
    </rPh>
    <rPh sb="31" eb="32">
      <t>ラン</t>
    </rPh>
    <rPh sb="35" eb="36">
      <t>ラン</t>
    </rPh>
    <phoneticPr fontId="5"/>
  </si>
  <si>
    <t>Ｅ欄には、Ａ欄とＤ欄を比較して少ない方の額を記載すること。また、Ｏ欄には、Ｋ欄とＮ欄を比較して少ない方の額を記載すること。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5"/>
  </si>
  <si>
    <t>Ｆ欄には、Ｅ欄の額に補助率を乗じて得た額を記載すること。また、Ｐ欄には、Ｏ欄の額に補助率を乗じて得た額を記載すること。ただし、いずれも千円未満の端数が生じた場合は切り捨てること。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5"/>
  </si>
  <si>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5"/>
  </si>
  <si>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5"/>
  </si>
  <si>
    <t>１－１　法人・事業所概要</t>
    <rPh sb="4" eb="6">
      <t>ホウジン</t>
    </rPh>
    <rPh sb="7" eb="10">
      <t>ジギョ</t>
    </rPh>
    <rPh sb="10" eb="12">
      <t>ガイヨウ</t>
    </rPh>
    <phoneticPr fontId="12"/>
  </si>
  <si>
    <t xml:space="preserve">※　利用定員数が無いサービス種別の場合、直近３か月の利用実績平均人数　（小数点以下切り上げ）を記載してください。
</t>
    <phoneticPr fontId="12"/>
  </si>
  <si>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2"/>
  </si>
  <si>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2"/>
  </si>
  <si>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2"/>
  </si>
  <si>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2"/>
  </si>
  <si>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5"/>
  </si>
  <si>
    <t>機器名</t>
    <rPh sb="0" eb="3">
      <t>キキメイ</t>
    </rPh>
    <phoneticPr fontId="12"/>
  </si>
  <si>
    <t>台数の根拠</t>
    <rPh sb="0" eb="2">
      <t>ダイスウ</t>
    </rPh>
    <rPh sb="3" eb="5">
      <t>コンキョ</t>
    </rPh>
    <phoneticPr fontId="12"/>
  </si>
  <si>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2"/>
  </si>
  <si>
    <t>機器１の機能</t>
    <rPh sb="0" eb="2">
      <t>キキ</t>
    </rPh>
    <rPh sb="4" eb="6">
      <t>キノウ</t>
    </rPh>
    <phoneticPr fontId="5"/>
  </si>
  <si>
    <t>機器２の機能</t>
    <rPh sb="0" eb="2">
      <t>キキ</t>
    </rPh>
    <rPh sb="4" eb="6">
      <t>キノウ</t>
    </rPh>
    <phoneticPr fontId="5"/>
  </si>
  <si>
    <t>機器３の機能</t>
    <rPh sb="0" eb="2">
      <t>キキ</t>
    </rPh>
    <rPh sb="4" eb="6">
      <t>キノウ</t>
    </rPh>
    <phoneticPr fontId="5"/>
  </si>
  <si>
    <t>次世代介護機器導入支援事業　提出書類一覧
（事業計画書提出時）</t>
    <rPh sb="0" eb="3">
      <t>ジセダイ</t>
    </rPh>
    <rPh sb="3" eb="5">
      <t>カイゴ</t>
    </rPh>
    <rPh sb="5" eb="7">
      <t>キキ</t>
    </rPh>
    <rPh sb="7" eb="9">
      <t>ドウニュウ</t>
    </rPh>
    <rPh sb="9" eb="11">
      <t>シエン</t>
    </rPh>
    <rPh sb="11" eb="13">
      <t>ジギョウ</t>
    </rPh>
    <rPh sb="22" eb="24">
      <t>ジギョウ</t>
    </rPh>
    <rPh sb="24" eb="27">
      <t>ケイカクショ</t>
    </rPh>
    <rPh sb="27" eb="29">
      <t>テイシュツ</t>
    </rPh>
    <rPh sb="29" eb="30">
      <t>ジ</t>
    </rPh>
    <phoneticPr fontId="5"/>
  </si>
  <si>
    <t>次世代介護機器導入支援事業提出書類一覧（本票）</t>
    <rPh sb="0" eb="3">
      <t>ジセダイ</t>
    </rPh>
    <rPh sb="3" eb="5">
      <t>カイゴ</t>
    </rPh>
    <rPh sb="5" eb="7">
      <t>キキ</t>
    </rPh>
    <rPh sb="7" eb="9">
      <t>ドウニュウ</t>
    </rPh>
    <rPh sb="9" eb="11">
      <t>シエン</t>
    </rPh>
    <rPh sb="11" eb="13">
      <t>ジギョウ</t>
    </rPh>
    <rPh sb="20" eb="21">
      <t>ホン</t>
    </rPh>
    <rPh sb="21" eb="22">
      <t>ヒョウ</t>
    </rPh>
    <phoneticPr fontId="29"/>
  </si>
  <si>
    <t>事業計画書の提出について（様式　支援－１）</t>
    <rPh sb="0" eb="2">
      <t>ジギョウ</t>
    </rPh>
    <rPh sb="2" eb="4">
      <t>ケイカク</t>
    </rPh>
    <rPh sb="4" eb="5">
      <t>ショ</t>
    </rPh>
    <rPh sb="6" eb="8">
      <t>テイシュツ</t>
    </rPh>
    <rPh sb="13" eb="15">
      <t>ヨウシキ</t>
    </rPh>
    <rPh sb="16" eb="18">
      <t>シエン</t>
    </rPh>
    <phoneticPr fontId="5"/>
  </si>
  <si>
    <t>補助金所要額調書（様式　支援－２）</t>
    <rPh sb="0" eb="3">
      <t>ホジョキン</t>
    </rPh>
    <rPh sb="3" eb="5">
      <t>ショヨウ</t>
    </rPh>
    <rPh sb="5" eb="6">
      <t>ガク</t>
    </rPh>
    <rPh sb="6" eb="8">
      <t>チョウショ</t>
    </rPh>
    <rPh sb="9" eb="11">
      <t>ヨウシキ</t>
    </rPh>
    <rPh sb="12" eb="14">
      <t>シエン</t>
    </rPh>
    <phoneticPr fontId="29"/>
  </si>
  <si>
    <t>様式　支援－１</t>
    <rPh sb="0" eb="2">
      <t>ヨウシキ</t>
    </rPh>
    <rPh sb="3" eb="5">
      <t>シエン</t>
    </rPh>
    <phoneticPr fontId="5"/>
  </si>
  <si>
    <t>・次世代介護機器導入支援事業費補助　補助金所要額調書（様式　支援－２）</t>
    <rPh sb="1" eb="2">
      <t>ツギ</t>
    </rPh>
    <rPh sb="2" eb="4">
      <t>セダイ</t>
    </rPh>
    <rPh sb="4" eb="6">
      <t>カイゴ</t>
    </rPh>
    <rPh sb="6" eb="8">
      <t>キキ</t>
    </rPh>
    <rPh sb="8" eb="10">
      <t>ドウニュウ</t>
    </rPh>
    <rPh sb="10" eb="12">
      <t>シエン</t>
    </rPh>
    <rPh sb="12" eb="14">
      <t>ジギョウ</t>
    </rPh>
    <rPh sb="14" eb="15">
      <t>ヒ</t>
    </rPh>
    <rPh sb="15" eb="17">
      <t>ホジョ</t>
    </rPh>
    <rPh sb="18" eb="21">
      <t>ホジョキン</t>
    </rPh>
    <rPh sb="21" eb="23">
      <t>ショヨウ</t>
    </rPh>
    <rPh sb="23" eb="24">
      <t>ガク</t>
    </rPh>
    <rPh sb="24" eb="26">
      <t>チョウショ</t>
    </rPh>
    <rPh sb="27" eb="29">
      <t>ヨウシキ</t>
    </rPh>
    <rPh sb="30" eb="32">
      <t>シエン</t>
    </rPh>
    <phoneticPr fontId="5"/>
  </si>
  <si>
    <t>・次世代介護機器導入支援事業費補助　導入計画書（様式　支援－３）</t>
    <rPh sb="1" eb="4">
      <t>ジセダイ</t>
    </rPh>
    <rPh sb="4" eb="6">
      <t>カイゴ</t>
    </rPh>
    <rPh sb="6" eb="8">
      <t>キキ</t>
    </rPh>
    <rPh sb="8" eb="10">
      <t>ドウニュウ</t>
    </rPh>
    <rPh sb="10" eb="12">
      <t>シエン</t>
    </rPh>
    <rPh sb="12" eb="14">
      <t>ジギョウ</t>
    </rPh>
    <rPh sb="14" eb="15">
      <t>ヒ</t>
    </rPh>
    <rPh sb="15" eb="17">
      <t>ホジョ</t>
    </rPh>
    <rPh sb="18" eb="20">
      <t>ドウニュウ</t>
    </rPh>
    <rPh sb="20" eb="22">
      <t>ケイカク</t>
    </rPh>
    <rPh sb="22" eb="23">
      <t>ショ</t>
    </rPh>
    <rPh sb="24" eb="26">
      <t>ヨウシキ</t>
    </rPh>
    <rPh sb="27" eb="29">
      <t>シエン</t>
    </rPh>
    <phoneticPr fontId="5"/>
  </si>
  <si>
    <t>様式　支援－２</t>
    <rPh sb="0" eb="2">
      <t>ヨウシキ</t>
    </rPh>
    <rPh sb="3" eb="5">
      <t>シエン</t>
    </rPh>
    <phoneticPr fontId="12"/>
  </si>
  <si>
    <t>次世代介護機器導入支援事業費補助　補助金所要額調書</t>
    <rPh sb="9" eb="11">
      <t>シエン</t>
    </rPh>
    <rPh sb="11" eb="14">
      <t>ジギョウヒ</t>
    </rPh>
    <rPh sb="13" eb="14">
      <t>ヒ</t>
    </rPh>
    <rPh sb="14" eb="16">
      <t>ホジョ</t>
    </rPh>
    <rPh sb="17" eb="20">
      <t>ホジョキン</t>
    </rPh>
    <rPh sb="20" eb="22">
      <t>ショヨウ</t>
    </rPh>
    <rPh sb="22" eb="23">
      <t>ガク</t>
    </rPh>
    <rPh sb="23" eb="25">
      <t>チョウショ</t>
    </rPh>
    <phoneticPr fontId="12"/>
  </si>
  <si>
    <t>（１）補助率３/４（目的要件①・⑤）</t>
    <rPh sb="3" eb="6">
      <t>ホジョリツ</t>
    </rPh>
    <rPh sb="10" eb="12">
      <t>モクテキ</t>
    </rPh>
    <rPh sb="12" eb="14">
      <t>ヨウケン</t>
    </rPh>
    <phoneticPr fontId="5"/>
  </si>
  <si>
    <t>（Ｆ＝Ｅ×3/4）</t>
    <phoneticPr fontId="12"/>
  </si>
  <si>
    <t>次世代介護機器導入支援事業費補助　導入計画書</t>
    <rPh sb="0" eb="3">
      <t>ジセダイ</t>
    </rPh>
    <rPh sb="3" eb="5">
      <t>カイゴ</t>
    </rPh>
    <rPh sb="5" eb="7">
      <t>キキ</t>
    </rPh>
    <rPh sb="7" eb="9">
      <t>ドウニュウ</t>
    </rPh>
    <rPh sb="9" eb="11">
      <t>シエン</t>
    </rPh>
    <rPh sb="11" eb="13">
      <t>ジギョウ</t>
    </rPh>
    <rPh sb="13" eb="14">
      <t>ヒ</t>
    </rPh>
    <rPh sb="14" eb="16">
      <t>ホジョ</t>
    </rPh>
    <phoneticPr fontId="12"/>
  </si>
  <si>
    <t>【原因】</t>
    <rPh sb="1" eb="3">
      <t>ゲンイン</t>
    </rPh>
    <phoneticPr fontId="12"/>
  </si>
  <si>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</si>
  <si>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</si>
  <si>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</si>
  <si>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</si>
  <si>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</si>
  <si>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</si>
  <si>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</si>
  <si>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</si>
  <si>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</si>
  <si>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</si>
  <si>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</si>
  <si>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</si>
  <si>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</si>
  <si>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</si>
  <si>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</si>
  <si>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</si>
  <si>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</si>
  <si>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</si>
  <si>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令和4年度</t>
    <rPh sb="0" eb="2">
      <t>レイワ</t>
    </rPh>
    <rPh sb="3" eb="5">
      <t>ネンド</t>
    </rPh>
    <phoneticPr fontId="5"/>
  </si>
  <si>
    <t>令和5年度</t>
    <rPh sb="0" eb="2">
      <t>レイワ</t>
    </rPh>
    <rPh sb="3" eb="4">
      <t>ネン</t>
    </rPh>
    <rPh sb="4" eb="5">
      <t>ド</t>
    </rPh>
    <phoneticPr fontId="5"/>
  </si>
  <si>
    <t>⇒該当する選択肢の横に○印をつけてください</t>
    <rPh sb="1" eb="3">
      <t>ガイトウ</t>
    </rPh>
    <rPh sb="5" eb="8">
      <t>センタクシ</t>
    </rPh>
    <rPh sb="9" eb="10">
      <t>ヨコ</t>
    </rPh>
    <rPh sb="12" eb="13">
      <t>シルシ</t>
    </rPh>
    <phoneticPr fontId="5"/>
  </si>
  <si>
    <t>⇒プルダウンメニューから該当する選択肢を1つ選んでください</t>
    <rPh sb="12" eb="14">
      <t>ガイトウ</t>
    </rPh>
    <rPh sb="16" eb="19">
      <t>センタクシ</t>
    </rPh>
    <rPh sb="22" eb="23">
      <t>エラ</t>
    </rPh>
    <phoneticPr fontId="5"/>
  </si>
  <si>
    <t>⇒文字等を直接入力してください</t>
    <rPh sb="1" eb="3">
      <t>モジ</t>
    </rPh>
    <rPh sb="3" eb="4">
      <t>トウ</t>
    </rPh>
    <rPh sb="5" eb="7">
      <t>チョクセツ</t>
    </rPh>
    <rPh sb="7" eb="9">
      <t>ニュウリョク</t>
    </rPh>
    <phoneticPr fontId="5"/>
  </si>
  <si>
    <t>※どちらかに○を付けてください。</t>
    <phoneticPr fontId="31"/>
  </si>
  <si>
    <t>介護テクノロジー導入支援事業</t>
    <rPh sb="0" eb="2">
      <t>カイゴ</t>
    </rPh>
    <rPh sb="8" eb="10">
      <t>ドウニュウ</t>
    </rPh>
    <rPh sb="10" eb="12">
      <t>シエン</t>
    </rPh>
    <rPh sb="12" eb="14">
      <t>ジギョウ</t>
    </rPh>
    <phoneticPr fontId="31"/>
  </si>
  <si>
    <t>　業務改善計画様式</t>
    <rPh sb="1" eb="3">
      <t>ギョウム</t>
    </rPh>
    <rPh sb="3" eb="5">
      <t>カイゼン</t>
    </rPh>
    <rPh sb="5" eb="7">
      <t>ケイカク</t>
    </rPh>
    <phoneticPr fontId="31"/>
  </si>
  <si>
    <t>介護テクノロジー定着支援事業　</t>
    <rPh sb="0" eb="2">
      <t>カイゴ</t>
    </rPh>
    <rPh sb="8" eb="10">
      <t>テイチャク</t>
    </rPh>
    <rPh sb="10" eb="12">
      <t>シエン</t>
    </rPh>
    <rPh sb="12" eb="14">
      <t>ジギョウ</t>
    </rPh>
    <phoneticPr fontId="31"/>
  </si>
  <si>
    <t>（ア）事業所の基本情報</t>
    <rPh sb="3" eb="6">
      <t>ジギョウショ</t>
    </rPh>
    <rPh sb="7" eb="9">
      <t>キホン</t>
    </rPh>
    <rPh sb="9" eb="11">
      <t>ジョウホウ</t>
    </rPh>
    <phoneticPr fontId="31"/>
  </si>
  <si>
    <t>(1)</t>
    <phoneticPr fontId="31"/>
  </si>
  <si>
    <t>事業所番号</t>
    <rPh sb="0" eb="3">
      <t>ジギョウショ</t>
    </rPh>
    <rPh sb="3" eb="5">
      <t>バンゴウ</t>
    </rPh>
    <phoneticPr fontId="31"/>
  </si>
  <si>
    <t>(2)</t>
  </si>
  <si>
    <t>事業所名</t>
    <rPh sb="0" eb="4">
      <t>ジギョウショメイ</t>
    </rPh>
    <phoneticPr fontId="31"/>
  </si>
  <si>
    <t>(3)</t>
  </si>
  <si>
    <t>事業所所在都道府県</t>
    <rPh sb="0" eb="3">
      <t>ジギョウショ</t>
    </rPh>
    <rPh sb="3" eb="9">
      <t>ショザイトドウフケン</t>
    </rPh>
    <phoneticPr fontId="31"/>
  </si>
  <si>
    <t>(4)</t>
  </si>
  <si>
    <t>事業所所在住所</t>
    <rPh sb="0" eb="3">
      <t>ジギョウショ</t>
    </rPh>
    <rPh sb="3" eb="5">
      <t>ショザイ</t>
    </rPh>
    <rPh sb="5" eb="7">
      <t>ジュウショ</t>
    </rPh>
    <phoneticPr fontId="31"/>
  </si>
  <si>
    <t>(5)</t>
  </si>
  <si>
    <t>サービス種別</t>
    <rPh sb="4" eb="6">
      <t>シュベツ</t>
    </rPh>
    <phoneticPr fontId="31"/>
  </si>
  <si>
    <t>(6)</t>
  </si>
  <si>
    <t>利用者数（申請時点）</t>
    <rPh sb="0" eb="4">
      <t>リヨウシャスウ</t>
    </rPh>
    <rPh sb="5" eb="7">
      <t>シンセイ</t>
    </rPh>
    <rPh sb="7" eb="9">
      <t>ジテン</t>
    </rPh>
    <phoneticPr fontId="31"/>
  </si>
  <si>
    <t>(7)</t>
  </si>
  <si>
    <t>職員数（申請時点）</t>
    <rPh sb="0" eb="2">
      <t>ショクイン</t>
    </rPh>
    <rPh sb="2" eb="3">
      <t>スウ</t>
    </rPh>
    <phoneticPr fontId="31"/>
  </si>
  <si>
    <t>（イ）事業計画</t>
    <rPh sb="3" eb="7">
      <t>ジギョウケイカク</t>
    </rPh>
    <phoneticPr fontId="31"/>
  </si>
  <si>
    <t>①-1　事業所の課題</t>
    <rPh sb="4" eb="7">
      <t>ジギョウショ</t>
    </rPh>
    <rPh sb="8" eb="10">
      <t>カダイ</t>
    </rPh>
    <phoneticPr fontId="31"/>
  </si>
  <si>
    <t>複数選択可</t>
    <rPh sb="0" eb="2">
      <t>フクスウ</t>
    </rPh>
    <rPh sb="2" eb="4">
      <t>センタク</t>
    </rPh>
    <rPh sb="4" eb="5">
      <t>カ</t>
    </rPh>
    <phoneticPr fontId="31"/>
  </si>
  <si>
    <t>記録業務に要する時間が長い</t>
    <rPh sb="0" eb="2">
      <t>キロク</t>
    </rPh>
    <rPh sb="2" eb="4">
      <t>ギョウム</t>
    </rPh>
    <rPh sb="5" eb="6">
      <t>ヨウ</t>
    </rPh>
    <rPh sb="8" eb="10">
      <t>ジカン</t>
    </rPh>
    <rPh sb="11" eb="12">
      <t>ナガ</t>
    </rPh>
    <phoneticPr fontId="31"/>
  </si>
  <si>
    <t>文書の量が多い</t>
    <rPh sb="0" eb="2">
      <t>ブンショ</t>
    </rPh>
    <rPh sb="3" eb="4">
      <t>リョウ</t>
    </rPh>
    <rPh sb="5" eb="6">
      <t>オオ</t>
    </rPh>
    <phoneticPr fontId="31"/>
  </si>
  <si>
    <t>事業所内の情報共有が非効率</t>
    <rPh sb="0" eb="3">
      <t>ジギョウショ</t>
    </rPh>
    <rPh sb="3" eb="4">
      <t>ナイ</t>
    </rPh>
    <rPh sb="5" eb="7">
      <t>ジョウホウ</t>
    </rPh>
    <rPh sb="7" eb="9">
      <t>キョウユウ</t>
    </rPh>
    <rPh sb="10" eb="13">
      <t>ヒコウリツ</t>
    </rPh>
    <phoneticPr fontId="31"/>
  </si>
  <si>
    <t>他事業所との情報共有が非効率</t>
    <rPh sb="0" eb="1">
      <t>タ</t>
    </rPh>
    <rPh sb="1" eb="4">
      <t>ジギョウショ</t>
    </rPh>
    <rPh sb="6" eb="8">
      <t>ジョウホウ</t>
    </rPh>
    <rPh sb="8" eb="10">
      <t>キョウユウ</t>
    </rPh>
    <rPh sb="11" eb="14">
      <t>ヒコウリツ</t>
    </rPh>
    <phoneticPr fontId="31"/>
  </si>
  <si>
    <t>職員の心理的負担が大きい</t>
    <rPh sb="0" eb="2">
      <t>ショクイン</t>
    </rPh>
    <rPh sb="3" eb="6">
      <t>シンリテキ</t>
    </rPh>
    <rPh sb="6" eb="8">
      <t>フタン</t>
    </rPh>
    <rPh sb="9" eb="10">
      <t>オオ</t>
    </rPh>
    <phoneticPr fontId="31"/>
  </si>
  <si>
    <t>超過勤務が多い</t>
    <rPh sb="0" eb="2">
      <t>チョウカ</t>
    </rPh>
    <rPh sb="2" eb="4">
      <t>キンム</t>
    </rPh>
    <rPh sb="5" eb="6">
      <t>オオ</t>
    </rPh>
    <phoneticPr fontId="31"/>
  </si>
  <si>
    <t>記録が不正確・不十分</t>
    <rPh sb="0" eb="2">
      <t>キロク</t>
    </rPh>
    <rPh sb="3" eb="6">
      <t>フセイカク</t>
    </rPh>
    <rPh sb="7" eb="10">
      <t>フジュウブン</t>
    </rPh>
    <phoneticPr fontId="31"/>
  </si>
  <si>
    <t>その他</t>
    <rPh sb="2" eb="3">
      <t>タ</t>
    </rPh>
    <phoneticPr fontId="31"/>
  </si>
  <si>
    <t>（自由記述）</t>
    <rPh sb="1" eb="3">
      <t>ジユウ</t>
    </rPh>
    <rPh sb="3" eb="5">
      <t>キジュツ</t>
    </rPh>
    <phoneticPr fontId="31"/>
  </si>
  <si>
    <t>①-2　導入する機器等</t>
    <rPh sb="4" eb="6">
      <t>ドウニュウ</t>
    </rPh>
    <rPh sb="8" eb="10">
      <t>キキ</t>
    </rPh>
    <rPh sb="10" eb="11">
      <t>トウ</t>
    </rPh>
    <phoneticPr fontId="31"/>
  </si>
  <si>
    <t>介護ソフト等</t>
    <rPh sb="0" eb="2">
      <t>カイゴ</t>
    </rPh>
    <rPh sb="5" eb="6">
      <t>トウ</t>
    </rPh>
    <phoneticPr fontId="31"/>
  </si>
  <si>
    <t>モバイルPC</t>
    <phoneticPr fontId="31"/>
  </si>
  <si>
    <t>※導入済み機器は「●」を、
　 今年度導入予定機器は「○」を入力ください</t>
    <rPh sb="16" eb="19">
      <t>コンネンド</t>
    </rPh>
    <phoneticPr fontId="31"/>
  </si>
  <si>
    <t>タブレット情報端末</t>
    <rPh sb="5" eb="7">
      <t>ジョウホウ</t>
    </rPh>
    <rPh sb="7" eb="9">
      <t>タンマツ</t>
    </rPh>
    <phoneticPr fontId="31"/>
  </si>
  <si>
    <t>スマートフォン</t>
    <phoneticPr fontId="31"/>
  </si>
  <si>
    <t>通信環境機器等</t>
    <rPh sb="0" eb="2">
      <t>ツウシン</t>
    </rPh>
    <rPh sb="2" eb="4">
      <t>カンキョウ</t>
    </rPh>
    <rPh sb="4" eb="6">
      <t>キキ</t>
    </rPh>
    <rPh sb="6" eb="7">
      <t>トウ</t>
    </rPh>
    <phoneticPr fontId="41"/>
  </si>
  <si>
    <t>インカム</t>
    <phoneticPr fontId="31"/>
  </si>
  <si>
    <t>介護ロボット（見守りセンサー以外）</t>
    <rPh sb="0" eb="2">
      <t>カイゴ</t>
    </rPh>
    <rPh sb="7" eb="9">
      <t>ミマモ</t>
    </rPh>
    <rPh sb="14" eb="16">
      <t>イガイ</t>
    </rPh>
    <phoneticPr fontId="31"/>
  </si>
  <si>
    <t>見守りセンサー</t>
    <rPh sb="0" eb="2">
      <t>ミマモ</t>
    </rPh>
    <phoneticPr fontId="31"/>
  </si>
  <si>
    <t>②　参考にした資料等</t>
    <rPh sb="2" eb="4">
      <t>サンコウ</t>
    </rPh>
    <rPh sb="7" eb="9">
      <t>シリョウ</t>
    </rPh>
    <rPh sb="9" eb="10">
      <t>ナド</t>
    </rPh>
    <phoneticPr fontId="31"/>
  </si>
  <si>
    <t>介護サービス事業における生産性向上に資するガイドライン</t>
    <rPh sb="0" eb="2">
      <t>カイゴ</t>
    </rPh>
    <rPh sb="6" eb="8">
      <t>ジギョウ</t>
    </rPh>
    <rPh sb="12" eb="15">
      <t>セイサンセイ</t>
    </rPh>
    <rPh sb="15" eb="17">
      <t>コウジョウ</t>
    </rPh>
    <rPh sb="18" eb="19">
      <t>シ</t>
    </rPh>
    <phoneticPr fontId="31"/>
  </si>
  <si>
    <t>介護サービス事業所におけるICT 機器・ソフトウェア導入に関する手引き</t>
    <phoneticPr fontId="31"/>
  </si>
  <si>
    <t>介護ソフトを選定・導入する際のポイント集</t>
    <phoneticPr fontId="31"/>
  </si>
  <si>
    <t>介護ロボットのパッケージ導入モデル</t>
    <phoneticPr fontId="31"/>
  </si>
  <si>
    <t>介護現場で活用されるテクノロジー便覧</t>
    <phoneticPr fontId="3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</si>
  <si>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1"/>
  </si>
  <si>
    <t>③　研修等への参加状況</t>
    <rPh sb="2" eb="4">
      <t>ケンシュウ</t>
    </rPh>
    <rPh sb="4" eb="5">
      <t>ナド</t>
    </rPh>
    <rPh sb="7" eb="9">
      <t>サンカ</t>
    </rPh>
    <rPh sb="9" eb="11">
      <t>ジョウキョウ</t>
    </rPh>
    <phoneticPr fontId="3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</si>
  <si>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</si>
  <si>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1"/>
  </si>
  <si>
    <t>日本介護福祉士会主催　デジタル・テクノロジー基本研修</t>
    <rPh sb="0" eb="2">
      <t>ニホン</t>
    </rPh>
    <rPh sb="2" eb="4">
      <t>カイゴ</t>
    </rPh>
    <rPh sb="4" eb="7">
      <t>フクシシ</t>
    </rPh>
    <rPh sb="7" eb="8">
      <t>カイ</t>
    </rPh>
    <rPh sb="8" eb="10">
      <t>シュサイ</t>
    </rPh>
    <phoneticPr fontId="31"/>
  </si>
  <si>
    <t>④　機器等の導入と併せて実施する取組</t>
    <rPh sb="2" eb="4">
      <t>キキ</t>
    </rPh>
    <rPh sb="4" eb="5">
      <t>トウ</t>
    </rPh>
    <rPh sb="6" eb="8">
      <t>ドウニュウ</t>
    </rPh>
    <rPh sb="9" eb="10">
      <t>アワ</t>
    </rPh>
    <rPh sb="12" eb="14">
      <t>ジッシ</t>
    </rPh>
    <rPh sb="16" eb="18">
      <t>トリクミ</t>
    </rPh>
    <phoneticPr fontId="31"/>
  </si>
  <si>
    <t>職場の環境整備の見直し（整理整頓等）</t>
    <phoneticPr fontId="31"/>
  </si>
  <si>
    <t>業務の明確化と役割分担の見直し（業務全体の流れの再構築、テクノロジーの活用等）</t>
    <phoneticPr fontId="31"/>
  </si>
  <si>
    <t>業務手順書・マニュアルの作成（申し送り等の標準化等）</t>
    <phoneticPr fontId="31"/>
  </si>
  <si>
    <t>記録・報告様式の見直し</t>
    <phoneticPr fontId="31"/>
  </si>
  <si>
    <t>情報共有の方法の見直し</t>
    <phoneticPr fontId="31"/>
  </si>
  <si>
    <t>ＯＪＴの仕組みづくり（研修の実施等）</t>
    <phoneticPr fontId="31"/>
  </si>
  <si>
    <t>理念・行動指針の徹底</t>
    <phoneticPr fontId="31"/>
  </si>
  <si>
    <t>⑤-1　文書量を半減させる予定の文書の書類</t>
    <rPh sb="4" eb="7">
      <t>ブンショリョウ</t>
    </rPh>
    <rPh sb="8" eb="10">
      <t>ハンゲン</t>
    </rPh>
    <rPh sb="13" eb="15">
      <t>ヨテイ</t>
    </rPh>
    <rPh sb="16" eb="18">
      <t>ブンショ</t>
    </rPh>
    <rPh sb="19" eb="21">
      <t>ショルイ</t>
    </rPh>
    <phoneticPr fontId="31"/>
  </si>
  <si>
    <t>利用者ごとの計画作成や記録に係る書類　（例：アセスメントシート、サービス担当者会議録）</t>
    <rPh sb="20" eb="21">
      <t>レイ</t>
    </rPh>
    <rPh sb="36" eb="39">
      <t>タントウシャ</t>
    </rPh>
    <rPh sb="39" eb="42">
      <t>カイギロク</t>
    </rPh>
    <phoneticPr fontId="3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</si>
  <si>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</si>
  <si>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</si>
  <si>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1"/>
  </si>
  <si>
    <t>⑤-2　文書の具体的な枚数</t>
    <rPh sb="4" eb="6">
      <t>ブンショ</t>
    </rPh>
    <rPh sb="7" eb="10">
      <t>グタイテキ</t>
    </rPh>
    <rPh sb="11" eb="13">
      <t>マイスウ</t>
    </rPh>
    <phoneticPr fontId="31"/>
  </si>
  <si>
    <t>データの連携方法</t>
    <rPh sb="4" eb="6">
      <t>レンケイ</t>
    </rPh>
    <rPh sb="6" eb="8">
      <t>ホウホウ</t>
    </rPh>
    <phoneticPr fontId="31"/>
  </si>
  <si>
    <t>データ連携の内容</t>
    <rPh sb="3" eb="5">
      <t>レンケイ</t>
    </rPh>
    <rPh sb="6" eb="8">
      <t>ナイヨウ</t>
    </rPh>
    <phoneticPr fontId="31"/>
  </si>
  <si>
    <t>択一</t>
    <rPh sb="0" eb="2">
      <t>タクイツ</t>
    </rPh>
    <phoneticPr fontId="31"/>
  </si>
  <si>
    <t>インポート（ＣＳＶ取込）機能の活用</t>
    <phoneticPr fontId="31"/>
  </si>
  <si>
    <t>LIFE上での直接入力</t>
    <rPh sb="4" eb="5">
      <t>ウエ</t>
    </rPh>
    <rPh sb="7" eb="9">
      <t>チョクセツ</t>
    </rPh>
    <rPh sb="9" eb="11">
      <t>ニュウリョク</t>
    </rPh>
    <phoneticPr fontId="31"/>
  </si>
  <si>
    <t>「ＳＥＣＹＲＩＴＹ　ＡＣＴＩＯＮ」宣言　　　択一</t>
    <rPh sb="17" eb="19">
      <t>センゲン</t>
    </rPh>
    <rPh sb="22" eb="24">
      <t>タクイツ</t>
    </rPh>
    <phoneticPr fontId="31"/>
  </si>
  <si>
    <t>都道府県</t>
    <rPh sb="0" eb="4">
      <t>トドウフケン</t>
    </rPh>
    <phoneticPr fontId="31"/>
  </si>
  <si>
    <t>取組</t>
    <rPh sb="0" eb="2">
      <t>トリクミ</t>
    </rPh>
    <phoneticPr fontId="31"/>
  </si>
  <si>
    <t>職員数</t>
    <rPh sb="0" eb="2">
      <t>ショクイン</t>
    </rPh>
    <rPh sb="2" eb="3">
      <t>スウ</t>
    </rPh>
    <phoneticPr fontId="31"/>
  </si>
  <si>
    <t>利用者数</t>
    <rPh sb="0" eb="3">
      <t>リヨウシャ</t>
    </rPh>
    <rPh sb="3" eb="4">
      <t>スウ</t>
    </rPh>
    <phoneticPr fontId="31"/>
  </si>
  <si>
    <t>ケアプー</t>
    <phoneticPr fontId="31"/>
  </si>
  <si>
    <t>セキュリティアクション</t>
    <phoneticPr fontId="31"/>
  </si>
  <si>
    <t>01北海道</t>
  </si>
  <si>
    <t>○</t>
    <phoneticPr fontId="31"/>
  </si>
  <si>
    <t>110_訪問介護</t>
  </si>
  <si>
    <t>1～10名</t>
  </si>
  <si>
    <t>ケアプランデータ連携システム</t>
    <rPh sb="8" eb="10">
      <t>レンケイ</t>
    </rPh>
    <phoneticPr fontId="31"/>
  </si>
  <si>
    <t>「★一つ星」又は「★★二つ星」のいずれかを宣言している</t>
  </si>
  <si>
    <t>利用申請を行っている</t>
    <rPh sb="0" eb="2">
      <t>リヨウ</t>
    </rPh>
    <rPh sb="2" eb="4">
      <t>シンセイ</t>
    </rPh>
    <rPh sb="5" eb="6">
      <t>オコナ</t>
    </rPh>
    <phoneticPr fontId="31"/>
  </si>
  <si>
    <t>02青森県</t>
  </si>
  <si>
    <t>-</t>
    <phoneticPr fontId="31"/>
  </si>
  <si>
    <t>120_訪問入浴介護</t>
  </si>
  <si>
    <t>11～20名</t>
  </si>
  <si>
    <t>その他厚労省が認めたシステム</t>
    <rPh sb="2" eb="3">
      <t>タ</t>
    </rPh>
    <rPh sb="3" eb="6">
      <t>コウロウショウ</t>
    </rPh>
    <rPh sb="7" eb="8">
      <t>ミト</t>
    </rPh>
    <phoneticPr fontId="31"/>
  </si>
  <si>
    <t>利用申請を行っていない</t>
    <rPh sb="0" eb="2">
      <t>リヨウ</t>
    </rPh>
    <rPh sb="2" eb="4">
      <t>シンセイ</t>
    </rPh>
    <rPh sb="5" eb="6">
      <t>オコナ</t>
    </rPh>
    <phoneticPr fontId="31"/>
  </si>
  <si>
    <t>03岩手県</t>
  </si>
  <si>
    <t>130_訪問看護</t>
  </si>
  <si>
    <t>21～30名</t>
  </si>
  <si>
    <t>利用していない</t>
    <rPh sb="0" eb="2">
      <t>リヨウ</t>
    </rPh>
    <phoneticPr fontId="31"/>
  </si>
  <si>
    <t>講じている</t>
    <rPh sb="0" eb="1">
      <t>コウ</t>
    </rPh>
    <phoneticPr fontId="31"/>
  </si>
  <si>
    <t>04宮城県</t>
  </si>
  <si>
    <t>●</t>
    <phoneticPr fontId="31"/>
  </si>
  <si>
    <t>140_訪問リハビリテーション</t>
  </si>
  <si>
    <t>31名～</t>
    <phoneticPr fontId="31"/>
  </si>
  <si>
    <t>31～40名</t>
  </si>
  <si>
    <t>05秋田県</t>
  </si>
  <si>
    <t>150_通所介護</t>
  </si>
  <si>
    <t>41～50名</t>
    <rPh sb="5" eb="6">
      <t>メイ</t>
    </rPh>
    <phoneticPr fontId="31"/>
  </si>
  <si>
    <t>周知している</t>
    <rPh sb="0" eb="2">
      <t>シュウチ</t>
    </rPh>
    <phoneticPr fontId="31"/>
  </si>
  <si>
    <t>１～５０</t>
    <phoneticPr fontId="31"/>
  </si>
  <si>
    <t>06山形県</t>
  </si>
  <si>
    <t>ｰ</t>
    <phoneticPr fontId="31"/>
  </si>
  <si>
    <t>155_通所介護（療養通所介護）</t>
  </si>
  <si>
    <t>51～60名</t>
  </si>
  <si>
    <t>周知していない</t>
    <rPh sb="0" eb="2">
      <t>シュウチ</t>
    </rPh>
    <phoneticPr fontId="31"/>
  </si>
  <si>
    <t>５１～１００</t>
    <phoneticPr fontId="31"/>
  </si>
  <si>
    <t>07福島県</t>
  </si>
  <si>
    <t>160_通所リハビリテーション</t>
  </si>
  <si>
    <t>61名～70名</t>
  </si>
  <si>
    <t>１０１～１５０</t>
    <phoneticPr fontId="31"/>
  </si>
  <si>
    <t>08茨城県</t>
  </si>
  <si>
    <t>170_福祉用具貸与</t>
  </si>
  <si>
    <t>71名～80名</t>
  </si>
  <si>
    <t>居宅サービス計画書</t>
    <rPh sb="0" eb="2">
      <t>キョタク</t>
    </rPh>
    <rPh sb="6" eb="9">
      <t>ケイカクショ</t>
    </rPh>
    <phoneticPr fontId="31"/>
  </si>
  <si>
    <t>１５１～２００</t>
    <phoneticPr fontId="31"/>
  </si>
  <si>
    <t>09栃木県</t>
  </si>
  <si>
    <t>210_短期入所生活介護</t>
  </si>
  <si>
    <t>81名～90名</t>
  </si>
  <si>
    <t>サービス利用票</t>
    <rPh sb="4" eb="6">
      <t>リヨウ</t>
    </rPh>
    <rPh sb="6" eb="7">
      <t>ヒョウ</t>
    </rPh>
    <phoneticPr fontId="31"/>
  </si>
  <si>
    <t>２０１～２５０</t>
    <phoneticPr fontId="31"/>
  </si>
  <si>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</si>
  <si>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</si>
  <si>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</si>
  <si>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31"/>
  </si>
  <si>
    <t>２５１～３００</t>
    <phoneticPr fontId="31"/>
  </si>
  <si>
    <t>11埼玉県</t>
  </si>
  <si>
    <t>101名～</t>
  </si>
  <si>
    <t>３０１～３５０</t>
    <phoneticPr fontId="31"/>
  </si>
  <si>
    <t>12千葉県</t>
  </si>
  <si>
    <t>551_短期入所療養介護（介護医療院）</t>
  </si>
  <si>
    <t>３５１～４００</t>
    <phoneticPr fontId="31"/>
  </si>
  <si>
    <t>４０１～４５０</t>
    <phoneticPr fontId="31"/>
  </si>
  <si>
    <t>14神奈川県</t>
  </si>
  <si>
    <t>331_特定施設入居者生活介護（有料老人ホーム）</t>
  </si>
  <si>
    <t>４５１～５００</t>
    <phoneticPr fontId="31"/>
  </si>
  <si>
    <t>15新潟県</t>
  </si>
  <si>
    <t>332_特定施設入居者生活介護（軽費老人ホーム）</t>
  </si>
  <si>
    <t>５０１～</t>
    <phoneticPr fontId="3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</si>
  <si>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</si>
  <si>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</si>
  <si>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</si>
  <si>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</si>
  <si>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</si>
  <si>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</si>
  <si>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</si>
  <si>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</si>
  <si>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</si>
  <si>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</si>
  <si>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</si>
  <si>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</si>
  <si>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</si>
  <si>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</si>
  <si>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</si>
  <si>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</si>
  <si>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</si>
  <si>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</si>
  <si>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</si>
  <si>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</si>
  <si>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</si>
  <si>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</si>
  <si>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</si>
  <si>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</si>
  <si>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</si>
  <si>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</si>
  <si>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</si>
  <si>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</si>
  <si>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</si>
  <si>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</si>
  <si>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</si>
  <si>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</si>
  <si>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</si>
  <si>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</si>
  <si>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</si>
  <si>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</si>
  <si>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</si>
  <si>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</si>
  <si>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</si>
  <si>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</si>
  <si>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</si>
  <si>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</si>
  <si>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</si>
  <si>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</si>
  <si>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</si>
  <si>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</si>
  <si>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</si>
  <si>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</si>
  <si>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5"/>
  </si>
  <si>
    <t>事業所番号</t>
    <rPh sb="0" eb="3">
      <t>ジギョウショ</t>
    </rPh>
    <rPh sb="3" eb="5">
      <t>バンゴウ</t>
    </rPh>
    <phoneticPr fontId="5"/>
  </si>
  <si>
    <t>1～10名</t>
    <phoneticPr fontId="5"/>
  </si>
  <si>
    <t>機器名</t>
    <phoneticPr fontId="5"/>
  </si>
  <si>
    <t>○</t>
  </si>
  <si>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5"/>
  </si>
  <si>
    <t>機器種別
※プルダウンから選択</t>
    <rPh sb="0" eb="2">
      <t>キキ</t>
    </rPh>
    <rPh sb="2" eb="4">
      <t>シュベツ</t>
    </rPh>
    <rPh sb="13" eb="15">
      <t>センタク</t>
    </rPh>
    <phoneticPr fontId="5"/>
  </si>
  <si>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5"/>
  </si>
  <si>
    <t>（自由記述）</t>
    <phoneticPr fontId="5"/>
  </si>
  <si>
    <t>（１）　機器１の機器種別　※プルダウンから選択</t>
    <phoneticPr fontId="5"/>
  </si>
  <si>
    <t>３－１　参考にした資料等（該当するものに○をつけてください。）</t>
    <rPh sb="4" eb="6">
      <t>サンコウ</t>
    </rPh>
    <rPh sb="9" eb="11">
      <t>シリョウ</t>
    </rPh>
    <rPh sb="11" eb="12">
      <t>ナド</t>
    </rPh>
    <rPh sb="13" eb="15">
      <t>ガイトウ</t>
    </rPh>
    <phoneticPr fontId="31"/>
  </si>
  <si>
    <t>３－２　研修等への参加状況（該当するものに○をつけてください。）</t>
    <rPh sb="4" eb="6">
      <t>ケンシュウ</t>
    </rPh>
    <rPh sb="6" eb="7">
      <t>ナド</t>
    </rPh>
    <rPh sb="9" eb="11">
      <t>サンカ</t>
    </rPh>
    <rPh sb="11" eb="13">
      <t>ジョウキョウ</t>
    </rPh>
    <phoneticPr fontId="31"/>
  </si>
  <si>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31"/>
  </si>
  <si>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31"/>
  </si>
  <si>
    <t>３－５　LIFEの利用（プルダウンより該当するものを選択してください。また、該当するものに○をつけてください。）</t>
    <rPh sb="9" eb="11">
      <t>リヨウ</t>
    </rPh>
    <rPh sb="38" eb="40">
      <t>ガイトウ</t>
    </rPh>
    <phoneticPr fontId="31"/>
  </si>
  <si>
    <t>320_認知症対応型共同生活介護</t>
    <phoneticPr fontId="3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</si>
  <si>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1"/>
  </si>
  <si>
    <t>337_特定施設入居者生活介護（サービス付き高齢者向け住宅・外部サービス利用型）</t>
    <phoneticPr fontId="3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</si>
  <si>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1"/>
  </si>
  <si>
    <t>362_地域密着型特定施設入居者生活介護（軽費老人ホーム）</t>
    <phoneticPr fontId="3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</si>
  <si>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1"/>
  </si>
  <si>
    <t>モバイルPC</t>
  </si>
  <si>
    <t>スマートフォン</t>
  </si>
  <si>
    <t>インカム</t>
  </si>
  <si>
    <t>その他</t>
    <phoneticPr fontId="5"/>
  </si>
  <si>
    <t>　　　 ※該当資料は、 https://www.mhlw.go.jp/stf/kaigo-seisansei-information.html に掲載されております。</t>
    <phoneticPr fontId="5"/>
  </si>
  <si>
    <t>機器１の名称</t>
    <rPh sb="0" eb="2">
      <t>キキ</t>
    </rPh>
    <rPh sb="4" eb="6">
      <t>メイショウ</t>
    </rPh>
    <phoneticPr fontId="12"/>
  </si>
  <si>
    <t>機器２の名称</t>
    <rPh sb="0" eb="2">
      <t>キキ</t>
    </rPh>
    <phoneticPr fontId="12"/>
  </si>
  <si>
    <t>機器３の名称</t>
    <rPh sb="0" eb="2">
      <t>キキ</t>
    </rPh>
    <phoneticPr fontId="12"/>
  </si>
  <si>
    <t>次世代介護機器導入計画書（様式　支援－３）</t>
    <rPh sb="0" eb="9">
      <t>ジセダイカイゴキキドウニュウ</t>
    </rPh>
    <rPh sb="9" eb="12">
      <t>ケイカクショ</t>
    </rPh>
    <rPh sb="13" eb="15">
      <t>ヨウシキ</t>
    </rPh>
    <rPh sb="16" eb="18">
      <t>シエン</t>
    </rPh>
    <phoneticPr fontId="29"/>
  </si>
  <si>
    <t>（Ｐ＝Ｏ×3/4）</t>
    <phoneticPr fontId="12"/>
  </si>
  <si>
    <t>（２）　機器２の機器種別　※プルダウンから選択</t>
    <phoneticPr fontId="5"/>
  </si>
  <si>
    <t>（３）　機器３の機器種別　※プルダウンから選択</t>
    <phoneticPr fontId="5"/>
  </si>
  <si>
    <t>２－２　次世代介護機器等の導入状況（導入済みの機器）</t>
    <rPh sb="4" eb="11">
      <t>ジセ</t>
    </rPh>
    <rPh sb="11" eb="12">
      <t>トウ</t>
    </rPh>
    <rPh sb="13" eb="15">
      <t>ドウニュウ</t>
    </rPh>
    <rPh sb="15" eb="17">
      <t>ジョウキョウ</t>
    </rPh>
    <rPh sb="18" eb="20">
      <t>ドウニュウ</t>
    </rPh>
    <rPh sb="20" eb="21">
      <t>ズ</t>
    </rPh>
    <rPh sb="23" eb="25">
      <t>キキ</t>
    </rPh>
    <phoneticPr fontId="12"/>
  </si>
  <si>
    <t>　今回申請する次世代介護機器以外で、導入済である次世代介護機器等がある場合は、以下に記入してください。</t>
    <rPh sb="18" eb="20">
      <t>ドウニュウ</t>
    </rPh>
    <rPh sb="20" eb="21">
      <t>ズ</t>
    </rPh>
    <rPh sb="24" eb="27">
      <t>ジセダイ</t>
    </rPh>
    <rPh sb="27" eb="29">
      <t>カイゴ</t>
    </rPh>
    <rPh sb="29" eb="31">
      <t>キキ</t>
    </rPh>
    <rPh sb="31" eb="32">
      <t>トウ</t>
    </rPh>
    <rPh sb="35" eb="37">
      <t>バアイ</t>
    </rPh>
    <rPh sb="39" eb="41">
      <t>イカ</t>
    </rPh>
    <rPh sb="42" eb="44">
      <t>キニュウ</t>
    </rPh>
    <phoneticPr fontId="12"/>
  </si>
  <si>
    <t>記録業務に要する時間が長い</t>
    <phoneticPr fontId="5"/>
  </si>
  <si>
    <t>事業所内の情報共有が非効率</t>
    <phoneticPr fontId="5"/>
  </si>
  <si>
    <t>職員の心理的負担が大きい</t>
    <phoneticPr fontId="5"/>
  </si>
  <si>
    <t>記録が不正確・不十分</t>
    <phoneticPr fontId="5"/>
  </si>
  <si>
    <t>文書の量が多い</t>
    <phoneticPr fontId="5"/>
  </si>
  <si>
    <t>他事業所との情報共有が非効率</t>
    <phoneticPr fontId="5"/>
  </si>
  <si>
    <t>超過勤務が多い</t>
    <phoneticPr fontId="5"/>
  </si>
  <si>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31"/>
  </si>
  <si>
    <t>⑤-2　文書の具体的な枚数（ひと月あたり）</t>
    <rPh sb="4" eb="6">
      <t>ブンショ</t>
    </rPh>
    <rPh sb="7" eb="10">
      <t>グタイテキ</t>
    </rPh>
    <rPh sb="11" eb="13">
      <t>マイスウ</t>
    </rPh>
    <phoneticPr fontId="31"/>
  </si>
  <si>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31"/>
  </si>
  <si>
    <t>LIFEの利用</t>
    <rPh sb="5" eb="7">
      <t>リヨウ</t>
    </rPh>
    <phoneticPr fontId="31"/>
  </si>
  <si>
    <t>データ登録している方法</t>
    <rPh sb="3" eb="5">
      <t>トウロク</t>
    </rPh>
    <rPh sb="9" eb="11">
      <t>ホウホウ</t>
    </rPh>
    <phoneticPr fontId="31"/>
  </si>
  <si>
    <t>３－６　セキュリティ対策（プルダウンより選択してください。）</t>
    <rPh sb="10" eb="12">
      <t>タイサク</t>
    </rPh>
    <phoneticPr fontId="31"/>
  </si>
  <si>
    <t>「ＳＥＣUＲＩＴＹ　ＡＣＴＩＯＮ」宣言　　</t>
    <rPh sb="17" eb="19">
      <t>センゲン</t>
    </rPh>
    <phoneticPr fontId="31"/>
  </si>
  <si>
    <t>個人情報保護のセキュリティ対策</t>
    <rPh sb="0" eb="2">
      <t>コジン</t>
    </rPh>
    <rPh sb="2" eb="4">
      <t>ジョウホウ</t>
    </rPh>
    <rPh sb="4" eb="6">
      <t>ホゴ</t>
    </rPh>
    <rPh sb="13" eb="15">
      <t>タイサク</t>
    </rPh>
    <phoneticPr fontId="31"/>
  </si>
  <si>
    <t>令和6年度</t>
    <rPh sb="0" eb="2">
      <t>レイワ</t>
    </rPh>
    <rPh sb="3" eb="4">
      <t>ネン</t>
    </rPh>
    <rPh sb="4" eb="5">
      <t>ド</t>
    </rPh>
    <phoneticPr fontId="5"/>
  </si>
  <si>
    <t>310_居宅療養管理指導</t>
    <rPh sb="4" eb="6">
      <t>キョタク</t>
    </rPh>
    <rPh sb="6" eb="8">
      <t>リョウヨウ</t>
    </rPh>
    <rPh sb="8" eb="10">
      <t>カンリ</t>
    </rPh>
    <rPh sb="10" eb="12">
      <t>シドウ</t>
    </rPh>
    <phoneticPr fontId="31"/>
  </si>
  <si>
    <t>【課題】
※該当するものに○をつけてください。（複数選択可）</t>
    <rPh sb="1" eb="3">
      <t>カダイ</t>
    </rPh>
    <rPh sb="6" eb="8">
      <t>ガイトウ</t>
    </rPh>
    <rPh sb="24" eb="26">
      <t>フクスウ</t>
    </rPh>
    <rPh sb="26" eb="28">
      <t>センタク</t>
    </rPh>
    <rPh sb="28" eb="29">
      <t>カ</t>
    </rPh>
    <phoneticPr fontId="12"/>
  </si>
  <si>
    <t>郵送及びメールでご提出ください</t>
    <rPh sb="0" eb="2">
      <t>ユウソウ</t>
    </rPh>
    <rPh sb="2" eb="3">
      <t>オヨ</t>
    </rPh>
    <rPh sb="9" eb="11">
      <t>テイシュツ</t>
    </rPh>
    <phoneticPr fontId="5"/>
  </si>
  <si>
    <t>郵送でご提出ください</t>
    <rPh sb="0" eb="2">
      <t>ユウソウ</t>
    </rPh>
    <rPh sb="4" eb="6">
      <t>テイシュツ</t>
    </rPh>
    <phoneticPr fontId="5"/>
  </si>
  <si>
    <t>１～５の書類はメールでもお送りください。【送付先】donyu-kouka@fukushizaidan.jp</t>
    <rPh sb="4" eb="6">
      <t>ショルイ</t>
    </rPh>
    <rPh sb="13" eb="14">
      <t>オク</t>
    </rPh>
    <phoneticPr fontId="5"/>
  </si>
  <si>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</si>
  <si>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</si>
  <si>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5"/>
  </si>
  <si>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</si>
  <si>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31"/>
  </si>
  <si>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5"/>
  </si>
  <si>
    <t>令和７年度次世代介護機器導入支援事業費補助の事業計画書の提出について</t>
    <rPh sb="0" eb="2">
      <t>レイワ</t>
    </rPh>
    <rPh sb="14" eb="16">
      <t>シエン</t>
    </rPh>
    <rPh sb="16" eb="19">
      <t>ジギョウヒ</t>
    </rPh>
    <phoneticPr fontId="5"/>
  </si>
  <si>
    <t>養護老人ホーム</t>
    <rPh sb="0" eb="2">
      <t>ヨウゴ</t>
    </rPh>
    <rPh sb="2" eb="4">
      <t>ロウジン</t>
    </rPh>
    <phoneticPr fontId="5"/>
  </si>
  <si>
    <t>軽費老人ホーム</t>
    <rPh sb="0" eb="2">
      <t>ケイヒ</t>
    </rPh>
    <rPh sb="2" eb="4">
      <t>ロウジン</t>
    </rPh>
    <phoneticPr fontId="5"/>
  </si>
  <si>
    <t>通信環境機器等</t>
    <rPh sb="0" eb="2">
      <t>ツウシン</t>
    </rPh>
    <rPh sb="2" eb="4">
      <t>カンキョウ</t>
    </rPh>
    <rPh sb="4" eb="6">
      <t>キキ</t>
    </rPh>
    <rPh sb="6" eb="7">
      <t>トウ</t>
    </rPh>
    <phoneticPr fontId="5"/>
  </si>
  <si>
    <t>利用者ごとの計画作成や記録に係る書類（例：アセスメントシート、サービス担当者会議録）</t>
    <rPh sb="19" eb="20">
      <t>レイ</t>
    </rPh>
    <rPh sb="35" eb="38">
      <t>タントウシャ</t>
    </rPh>
    <rPh sb="38" eb="41">
      <t>カイギロク</t>
    </rPh>
    <phoneticPr fontId="31"/>
  </si>
  <si>
    <t>⑥　　ケアプランデータ連携システムの利用</t>
    <rPh sb="11" eb="13">
      <t>レンケイ</t>
    </rPh>
    <rPh sb="18" eb="20">
      <t>リヨウ</t>
    </rPh>
    <phoneticPr fontId="31"/>
  </si>
  <si>
    <t>同システムの利用開始状況</t>
    <rPh sb="0" eb="1">
      <t>ドウ</t>
    </rPh>
    <rPh sb="6" eb="8">
      <t>リヨウ</t>
    </rPh>
    <rPh sb="8" eb="10">
      <t>カイシ</t>
    </rPh>
    <rPh sb="10" eb="12">
      <t>ジョウキョウ</t>
    </rPh>
    <phoneticPr fontId="31"/>
  </si>
  <si>
    <t>同システムでの連携先事業所数</t>
    <rPh sb="0" eb="1">
      <t>ドウ</t>
    </rPh>
    <rPh sb="7" eb="9">
      <t>レンケイ</t>
    </rPh>
    <rPh sb="9" eb="10">
      <t>サキ</t>
    </rPh>
    <rPh sb="10" eb="13">
      <t>ジギョウショ</t>
    </rPh>
    <rPh sb="13" eb="14">
      <t>スウ</t>
    </rPh>
    <phoneticPr fontId="3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</si>
  <si>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1"/>
  </si>
  <si>
    <t>設置有無</t>
    <rPh sb="0" eb="2">
      <t>セッチ</t>
    </rPh>
    <rPh sb="2" eb="4">
      <t>ウム</t>
    </rPh>
    <phoneticPr fontId="31"/>
  </si>
  <si>
    <t>⑧-1　LIFEの利用</t>
    <rPh sb="9" eb="11">
      <t>リヨウ</t>
    </rPh>
    <phoneticPr fontId="31"/>
  </si>
  <si>
    <t>⑧-2　データ登録している方法</t>
    <rPh sb="7" eb="9">
      <t>トウロク</t>
    </rPh>
    <rPh sb="13" eb="15">
      <t>ホウホウ</t>
    </rPh>
    <phoneticPr fontId="31"/>
  </si>
  <si>
    <t>⑨　セキュリティ対策</t>
    <rPh sb="8" eb="10">
      <t>タイサク</t>
    </rPh>
    <phoneticPr fontId="31"/>
  </si>
  <si>
    <t>①移乗支援</t>
    <rPh sb="1" eb="3">
      <t>イジョウ</t>
    </rPh>
    <rPh sb="3" eb="5">
      <t>シエン</t>
    </rPh>
    <phoneticPr fontId="12"/>
  </si>
  <si>
    <t>⑦機能訓練支援</t>
    <rPh sb="1" eb="3">
      <t>キノウ</t>
    </rPh>
    <rPh sb="3" eb="5">
      <t>クンレン</t>
    </rPh>
    <rPh sb="5" eb="7">
      <t>シエン</t>
    </rPh>
    <phoneticPr fontId="12"/>
  </si>
  <si>
    <t>⑧食事栄養管理支援</t>
    <rPh sb="1" eb="3">
      <t>ショクジ</t>
    </rPh>
    <rPh sb="3" eb="5">
      <t>エイヨウ</t>
    </rPh>
    <rPh sb="5" eb="7">
      <t>カンリ</t>
    </rPh>
    <rPh sb="7" eb="9">
      <t>シエン</t>
    </rPh>
    <phoneticPr fontId="12"/>
  </si>
  <si>
    <t>⑨認知症生活支援・認知症ケア支援</t>
    <rPh sb="1" eb="4">
      <t>ニンチショウ</t>
    </rPh>
    <rPh sb="4" eb="6">
      <t>セイカツ</t>
    </rPh>
    <rPh sb="6" eb="8">
      <t>シエン</t>
    </rPh>
    <rPh sb="9" eb="12">
      <t>ニンチショウ</t>
    </rPh>
    <rPh sb="14" eb="16">
      <t>シエン</t>
    </rPh>
    <phoneticPr fontId="12"/>
  </si>
  <si>
    <t>（２）補助率３/４（目的要件②・③・④・⑥・⑦・⑧・⑨）</t>
    <rPh sb="3" eb="6">
      <t>ホジョリツ</t>
    </rPh>
    <rPh sb="10" eb="14">
      <t>モクテキヨウケン</t>
    </rPh>
    <phoneticPr fontId="5"/>
  </si>
  <si>
    <t>介護ロボット（見守りセンサー以外）</t>
    <rPh sb="0" eb="2">
      <t>カイゴ</t>
    </rPh>
    <rPh sb="7" eb="9">
      <t>ミマモ</t>
    </rPh>
    <rPh sb="14" eb="16">
      <t>イガイ</t>
    </rPh>
    <phoneticPr fontId="5"/>
  </si>
  <si>
    <t>見守りセンサー</t>
    <rPh sb="0" eb="2">
      <t>ミマモ</t>
    </rPh>
    <phoneticPr fontId="5"/>
  </si>
  <si>
    <t>介護ソフト等</t>
    <rPh sb="0" eb="2">
      <t>カイゴ</t>
    </rPh>
    <rPh sb="5" eb="6">
      <t>トウ</t>
    </rPh>
    <phoneticPr fontId="5"/>
  </si>
  <si>
    <t>モバイルPC</t>
    <phoneticPr fontId="5"/>
  </si>
  <si>
    <t>スマートフォン</t>
    <phoneticPr fontId="5"/>
  </si>
  <si>
    <t>インカム</t>
    <phoneticPr fontId="5"/>
  </si>
  <si>
    <t>タブレット情報端末</t>
    <rPh sb="5" eb="7">
      <t>ジョウホウ</t>
    </rPh>
    <rPh sb="7" eb="9">
      <t>タンマツ</t>
    </rPh>
    <phoneticPr fontId="5"/>
  </si>
  <si>
    <t>その他</t>
    <rPh sb="2" eb="3">
      <t>タ</t>
    </rPh>
    <phoneticPr fontId="5"/>
  </si>
  <si>
    <t>令和7年度</t>
    <rPh sb="0" eb="2">
      <t>レイワ</t>
    </rPh>
    <rPh sb="3" eb="5">
      <t>ネンド</t>
    </rPh>
    <phoneticPr fontId="5"/>
  </si>
  <si>
    <t>⑦機能訓練支援</t>
    <rPh sb="1" eb="3">
      <t>キノウ</t>
    </rPh>
    <rPh sb="3" eb="5">
      <t>クンレン</t>
    </rPh>
    <rPh sb="5" eb="7">
      <t>シエン</t>
    </rPh>
    <phoneticPr fontId="5"/>
  </si>
  <si>
    <t>⑧食事・栄養管理支援</t>
    <rPh sb="1" eb="3">
      <t>ショクジ</t>
    </rPh>
    <rPh sb="4" eb="6">
      <t>エイヨウ</t>
    </rPh>
    <rPh sb="6" eb="8">
      <t>カンリ</t>
    </rPh>
    <rPh sb="8" eb="10">
      <t>シエン</t>
    </rPh>
    <phoneticPr fontId="5"/>
  </si>
  <si>
    <t>⑨認知症生活支援・認知症ケア支援</t>
    <phoneticPr fontId="5"/>
  </si>
  <si>
    <t>委員会</t>
    <rPh sb="0" eb="3">
      <t>イインカイ</t>
    </rPh>
    <phoneticPr fontId="31"/>
  </si>
  <si>
    <t>利用開始済み</t>
    <rPh sb="0" eb="2">
      <t>リヨウ</t>
    </rPh>
    <rPh sb="2" eb="4">
      <t>カイシ</t>
    </rPh>
    <rPh sb="4" eb="5">
      <t>ズ</t>
    </rPh>
    <phoneticPr fontId="31"/>
  </si>
  <si>
    <t>「★一つ星」又は「★★二つ星」のいずれかを宣言している（同等の対策含む）</t>
    <rPh sb="28" eb="30">
      <t>ドウトウ</t>
    </rPh>
    <rPh sb="31" eb="33">
      <t>タイサク</t>
    </rPh>
    <rPh sb="33" eb="34">
      <t>フク</t>
    </rPh>
    <phoneticPr fontId="31"/>
  </si>
  <si>
    <t>設置している</t>
    <rPh sb="0" eb="2">
      <t>セッチ</t>
    </rPh>
    <phoneticPr fontId="31"/>
  </si>
  <si>
    <t>令和７年度中に利用開始予定</t>
    <rPh sb="0" eb="2">
      <t>レイワ</t>
    </rPh>
    <rPh sb="3" eb="5">
      <t>ネンド</t>
    </rPh>
    <rPh sb="5" eb="6">
      <t>チュウ</t>
    </rPh>
    <rPh sb="7" eb="9">
      <t>リヨウ</t>
    </rPh>
    <rPh sb="9" eb="11">
      <t>カイシ</t>
    </rPh>
    <rPh sb="11" eb="13">
      <t>ヨテイ</t>
    </rPh>
    <phoneticPr fontId="31"/>
  </si>
  <si>
    <t>宣言していない</t>
    <rPh sb="0" eb="2">
      <t>センゲン</t>
    </rPh>
    <phoneticPr fontId="31"/>
  </si>
  <si>
    <t>講じていない</t>
    <rPh sb="0" eb="1">
      <t>コウ</t>
    </rPh>
    <phoneticPr fontId="3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</si>
  <si>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1"/>
  </si>
  <si>
    <t>210_短期入所生活介護</t>
    <phoneticPr fontId="31"/>
  </si>
  <si>
    <t>230_短期入所療養介護（介護療養型医療施設）</t>
  </si>
  <si>
    <t>13東京都</t>
  </si>
  <si>
    <t>460_介護予防支援</t>
    <rPh sb="6" eb="8">
      <t>ヨボウ</t>
    </rPh>
    <phoneticPr fontId="31"/>
  </si>
  <si>
    <t>530_介護療養型医療施設</t>
  </si>
  <si>
    <t>620_介護予防訪問入浴介護 </t>
    <phoneticPr fontId="31"/>
  </si>
  <si>
    <t>630_介護予防訪問看護 </t>
    <phoneticPr fontId="31"/>
  </si>
  <si>
    <t>640_介護予防訪問リハビリテーション </t>
    <phoneticPr fontId="3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</si>
  <si>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</si>
  <si>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</si>
  <si>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</si>
  <si>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</si>
  <si>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</si>
  <si>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</si>
  <si>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</si>
  <si>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</si>
  <si>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</si>
  <si>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</si>
  <si>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</si>
  <si>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</si>
  <si>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</si>
  <si>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</si>
  <si>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</si>
  <si>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</si>
  <si>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</si>
  <si>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</si>
  <si>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</si>
  <si>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</si>
  <si>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</si>
  <si>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31"/>
  </si>
  <si>
    <t>990_軽費老人ホーム</t>
    <phoneticPr fontId="31"/>
  </si>
  <si>
    <t>業務改善計画書（様式　支援－４）
※シート名を事業所番号にしてください。</t>
    <rPh sb="0" eb="2">
      <t>ギョウム</t>
    </rPh>
    <rPh sb="2" eb="4">
      <t>カイゼン</t>
    </rPh>
    <rPh sb="4" eb="7">
      <t>ケイカクショ</t>
    </rPh>
    <rPh sb="8" eb="10">
      <t>ヨウシキ</t>
    </rPh>
    <rPh sb="11" eb="13">
      <t>シエン</t>
    </rPh>
    <rPh sb="21" eb="22">
      <t>メイ</t>
    </rPh>
    <phoneticPr fontId="29"/>
  </si>
  <si>
    <t>13東京都</t>
    <rPh sb="2" eb="5">
      <t>トウキョウト</t>
    </rPh>
    <phoneticPr fontId="5"/>
  </si>
  <si>
    <t>連携先事業所数</t>
    <rPh sb="0" eb="2">
      <t>レンケイ</t>
    </rPh>
    <rPh sb="2" eb="3">
      <t>サキ</t>
    </rPh>
    <rPh sb="3" eb="6">
      <t>ジギョウショ</t>
    </rPh>
    <rPh sb="6" eb="7">
      <t>スウ</t>
    </rPh>
    <phoneticPr fontId="31"/>
  </si>
  <si>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31"/>
  </si>
  <si>
    <t>令和　年　月　日</t>
    <rPh sb="0" eb="2">
      <t>レイワ</t>
    </rPh>
    <phoneticPr fontId="5"/>
  </si>
  <si>
    <t>✔</t>
  </si>
  <si>
    <t>東京都新宿区西新宿二丁目８番１号</t>
  </si>
  <si>
    <t>理事長　　新宿　太郎</t>
  </si>
  <si>
    <t>〇〇〇〇〇〇〇〇〇〇</t>
  </si>
  <si>
    <t>東京都〇〇区〇〇町〇丁目〇番〇号</t>
  </si>
  <si>
    <t>〇〇〇〇（〇〇社）</t>
  </si>
  <si>
    <t>△△△（△△社）</t>
  </si>
  <si>
    <t>②リース</t>
  </si>
  <si>
    <t>４か月</t>
    <rPh sb="2" eb="3">
      <t>ゲツ</t>
    </rPh>
    <phoneticPr fontId="12"/>
  </si>
  <si>
    <t>〇〇〇</t>
    <phoneticPr fontId="5"/>
  </si>
  <si>
    <t>△△△</t>
    <phoneticPr fontId="5"/>
  </si>
  <si>
    <t>加重によりセンサーが反応し、自動で座面が昇降して高さの調節ができ、適切な高さになった状態で座面が回転し、浴槽内への出入りが可能となる。</t>
  </si>
  <si>
    <t>居室内にいる利用者の状況を遠隔ライブ映像で複数の職員が確認し、見守りながら簡単なコミュニケーションが取れる。
また、上記の映像から状態の異常を検知する機能や音声で知らせる検知機能を活用し、利用者の危険状態を事前に予測する。
それにより、事故を事前に防ぐ迅速な動きができる。</t>
  </si>
  <si>
    <t>○</t>
    <phoneticPr fontId="5"/>
  </si>
  <si>
    <t>特別養護老人ホーム〇〇園</t>
    <phoneticPr fontId="5"/>
  </si>
  <si>
    <t>東京　太郎</t>
    <phoneticPr fontId="5"/>
  </si>
  <si>
    <t>03-○○〇〇-××××</t>
    <phoneticPr fontId="5"/>
  </si>
  <si>
    <t>tokyo@co.jp</t>
    <phoneticPr fontId="5"/>
  </si>
  <si>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5"/>
  </si>
  <si>
    <t>540_地域密着型介護老人福祉施設入所者生活介護</t>
    <rPh sb="18" eb="19">
      <t>ショ</t>
    </rPh>
    <phoneticPr fontId="5"/>
  </si>
  <si>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 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393" eb="395">
      <t>バアイ</t>
    </rPh>
    <rPh sb="396" eb="397">
      <t>ノゾ</t>
    </rPh>
    <phoneticPr fontId="12"/>
  </si>
  <si>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5"/>
  </si>
  <si>
    <t>〇</t>
    <phoneticPr fontId="5"/>
  </si>
  <si>
    <t>設置していない</t>
    <rPh sb="0" eb="2">
      <t>セッチ</t>
    </rPh>
    <phoneticPr fontId="5"/>
  </si>
  <si>
    <t>上記以外</t>
    <rPh sb="0" eb="2">
      <t>ジョウキ</t>
    </rPh>
    <rPh sb="2" eb="4">
      <t>イガイ</t>
    </rPh>
    <phoneticPr fontId="5"/>
  </si>
  <si>
    <t>社会福祉法人〇〇会</t>
    <phoneticPr fontId="5"/>
  </si>
  <si>
    <t>TAISで介護テクノロジーとして選定された機器の場合、該当の福祉用具詳細ページの写し</t>
    <phoneticPr fontId="5"/>
  </si>
  <si>
    <t>※TAIS･･･「福祉用具情報システム」（公財）テクノエイド協会が提供。</t>
    <phoneticPr fontId="5"/>
  </si>
  <si>
    <t>URL：https://www.techno-tais.jp/ServiceWelfareGoodsList.php</t>
    <phoneticPr fontId="5"/>
  </si>
  <si>
    <t>地域密着型特定施設入所者生活介護</t>
    <rPh sb="10" eb="1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</si>
</sst>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2">
    <xf numFmtId="0" fontId="0" fillId="0" borderId="0"/>
    <xf numFmtId="38" fontId="4"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6" fillId="0" borderId="0"/>
    <xf numFmtId="0" fontId="43" fillId="0" borderId="0" applyNumberFormat="0" applyFill="0" applyBorder="0" applyAlignment="0" applyProtection="0"/>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391">
    <xf numFmtId="0" fontId="0" fillId="0" borderId="0" xfId="0"/>
    <xf numFmtId="38" fontId="8" fillId="0" borderId="0" xfId="7" applyFont="1" applyAlignment="1" applyProtection="1">
      <alignment horizontal="right" vertical="center"/>
    </xf>
    <xf numFmtId="38" fontId="15" fillId="0" borderId="0" xfId="7" applyFont="1" applyAlignment="1" applyProtection="1">
      <alignment horizontal="right" vertical="center"/>
    </xf>
    <xf numFmtId="38" fontId="8" fillId="0" borderId="0" xfId="7" applyFont="1" applyAlignment="1" applyProtection="1">
      <alignment horizontal="left" vertical="center"/>
    </xf>
    <xf numFmtId="38" fontId="8" fillId="0" borderId="1" xfId="7" applyFont="1" applyBorder="1" applyAlignment="1" applyProtection="1">
      <alignment horizontal="right" vertical="center" shrinkToFit="1"/>
    </xf>
    <xf numFmtId="38" fontId="8" fillId="0" borderId="1" xfId="7" applyFont="1" applyBorder="1" applyAlignment="1" applyProtection="1">
      <alignment vertical="center" shrinkToFit="1"/>
    </xf>
    <xf numFmtId="0" fontId="37" fillId="7" borderId="0" xfId="15" applyFont="1" applyFill="1" applyAlignment="1">
      <alignment vertical="center"/>
    </xf>
    <xf numFmtId="0" fontId="38" fillId="0" borderId="0" xfId="15" applyFont="1" applyAlignment="1">
      <alignment vertical="center"/>
    </xf>
    <xf numFmtId="180" fontId="37" fillId="8" borderId="0" xfId="15" applyNumberFormat="1" applyFont="1" applyFill="1" applyAlignment="1">
      <alignment horizontal="right" vertical="center"/>
    </xf>
    <xf numFmtId="0" fontId="37" fillId="9" borderId="0" xfId="15" applyFont="1" applyFill="1" applyAlignment="1">
      <alignment vertical="center"/>
    </xf>
    <xf numFmtId="0" fontId="39" fillId="6" borderId="0" xfId="5" applyFont="1" applyFill="1" applyAlignment="1">
      <alignment vertical="center" wrapText="1"/>
    </xf>
    <xf numFmtId="0" fontId="39" fillId="0" borderId="0" xfId="5" applyFont="1" applyAlignment="1">
      <alignment vertical="center" wrapText="1"/>
    </xf>
    <xf numFmtId="0" fontId="44" fillId="0" borderId="0" xfId="5" applyFont="1">
      <alignment vertical="center"/>
    </xf>
    <xf numFmtId="0" fontId="3" fillId="0" borderId="0" xfId="5">
      <alignment vertical="center"/>
    </xf>
    <xf numFmtId="0" fontId="44" fillId="0" borderId="0" xfId="0" applyFont="1" applyAlignment="1">
      <alignment vertical="center"/>
    </xf>
    <xf numFmtId="0" fontId="3" fillId="0" borderId="0" xfId="5" applyAlignment="1">
      <alignment horizontal="left" vertical="top"/>
    </xf>
    <xf numFmtId="0" fontId="47" fillId="0" borderId="0" xfId="17" applyFont="1">
      <alignment vertical="center"/>
    </xf>
    <xf numFmtId="0" fontId="48" fillId="0" borderId="0" xfId="17" applyFont="1">
      <alignment vertical="center"/>
    </xf>
    <xf numFmtId="0" fontId="49" fillId="0" borderId="0" xfId="17" applyFont="1">
      <alignment vertical="center"/>
    </xf>
    <xf numFmtId="0" fontId="50" fillId="0" borderId="0" xfId="17" applyFont="1">
      <alignment vertical="center"/>
    </xf>
    <xf numFmtId="0" fontId="51" fillId="0" borderId="0" xfId="17" applyFont="1" applyAlignment="1"/>
    <xf numFmtId="0" fontId="52" fillId="7" borderId="1" xfId="17" applyFont="1" applyFill="1" applyBorder="1" applyAlignment="1">
      <alignment horizontal="center" vertical="center"/>
    </xf>
    <xf numFmtId="0" fontId="52" fillId="0" borderId="0" xfId="17" applyFont="1">
      <alignment vertical="center"/>
    </xf>
    <xf numFmtId="0" fontId="53" fillId="10" borderId="7" xfId="17" applyFont="1" applyFill="1" applyBorder="1" applyAlignment="1">
      <alignment horizontal="left" vertical="center"/>
    </xf>
    <xf numFmtId="0" fontId="50" fillId="0" borderId="9" xfId="17" applyFont="1" applyBorder="1">
      <alignment vertical="center"/>
    </xf>
    <xf numFmtId="0" fontId="50" fillId="0" borderId="1" xfId="17" quotePrefix="1" applyFont="1" applyBorder="1">
      <alignment vertical="center"/>
    </xf>
    <xf numFmtId="0" fontId="39" fillId="0" borderId="1" xfId="17" applyFont="1" applyBorder="1">
      <alignment vertical="center"/>
    </xf>
    <xf numFmtId="0" fontId="50" fillId="0" borderId="1" xfId="17" applyFont="1" applyBorder="1">
      <alignment vertical="center"/>
    </xf>
    <xf numFmtId="0" fontId="50" fillId="0" borderId="2" xfId="17" applyFont="1" applyBorder="1">
      <alignment vertical="center"/>
    </xf>
    <xf numFmtId="0" fontId="39" fillId="0" borderId="0" xfId="17" applyFont="1">
      <alignment vertical="center"/>
    </xf>
    <xf numFmtId="0" fontId="39" fillId="0" borderId="9" xfId="17" applyFont="1" applyBorder="1">
      <alignment vertical="center"/>
    </xf>
    <xf numFmtId="0" fontId="39" fillId="0" borderId="24" xfId="17" applyFont="1" applyBorder="1" applyAlignment="1">
      <alignment horizontal="right" vertical="center" wrapText="1"/>
    </xf>
    <xf numFmtId="0" fontId="39" fillId="7" borderId="5" xfId="17" applyFont="1" applyFill="1" applyBorder="1" applyAlignment="1">
      <alignment horizontal="center" vertical="center" wrapText="1"/>
    </xf>
    <xf numFmtId="0" fontId="39" fillId="6" borderId="5" xfId="17" applyFont="1" applyFill="1" applyBorder="1" applyAlignment="1">
      <alignment vertical="center" wrapText="1"/>
    </xf>
    <xf numFmtId="0" fontId="39" fillId="0" borderId="1" xfId="17" applyFont="1" applyBorder="1" applyAlignment="1">
      <alignment vertical="center" wrapText="1"/>
    </xf>
    <xf numFmtId="0" fontId="39" fillId="0" borderId="24" xfId="17" applyFont="1" applyBorder="1" applyAlignment="1">
      <alignment vertical="center" wrapText="1"/>
    </xf>
    <xf numFmtId="0" fontId="39" fillId="0" borderId="0" xfId="17" applyFont="1" applyAlignment="1">
      <alignment horizontal="center" vertical="center"/>
    </xf>
    <xf numFmtId="0" fontId="39" fillId="0" borderId="5" xfId="17" applyFont="1" applyBorder="1" applyAlignment="1">
      <alignment vertical="center" wrapText="1"/>
    </xf>
    <xf numFmtId="0" fontId="39" fillId="0" borderId="0" xfId="17" applyFont="1" applyAlignment="1">
      <alignment horizontal="left" vertical="center"/>
    </xf>
    <xf numFmtId="0" fontId="39" fillId="0" borderId="5" xfId="17" applyFont="1" applyBorder="1">
      <alignment vertical="center"/>
    </xf>
    <xf numFmtId="0" fontId="50" fillId="0" borderId="24" xfId="17" applyFont="1" applyBorder="1" applyAlignment="1">
      <alignment vertical="center" wrapText="1"/>
    </xf>
    <xf numFmtId="0" fontId="50" fillId="0" borderId="0" xfId="17" applyFont="1" applyAlignment="1">
      <alignment vertical="center" wrapText="1"/>
    </xf>
    <xf numFmtId="0" fontId="50" fillId="0" borderId="1" xfId="17" applyFont="1" applyBorder="1" applyAlignment="1">
      <alignment vertical="center" wrapText="1"/>
    </xf>
    <xf numFmtId="0" fontId="54" fillId="0" borderId="0" xfId="17" applyFont="1" applyAlignment="1">
      <alignment horizontal="center" vertical="center"/>
    </xf>
    <xf numFmtId="0" fontId="50" fillId="0" borderId="0" xfId="17" applyFont="1" applyAlignment="1">
      <alignment horizontal="left" vertical="center"/>
    </xf>
    <xf numFmtId="0" fontId="50" fillId="2" borderId="0" xfId="17" applyFont="1" applyFill="1">
      <alignment vertical="center"/>
    </xf>
    <xf numFmtId="0" fontId="44" fillId="0" borderId="0" xfId="17" applyFont="1">
      <alignment vertical="center"/>
    </xf>
    <xf numFmtId="0" fontId="2" fillId="0" borderId="0" xfId="17">
      <alignment vertical="center"/>
    </xf>
    <xf numFmtId="0" fontId="46" fillId="0" borderId="0" xfId="17" applyFont="1">
      <alignment vertical="center"/>
    </xf>
    <xf numFmtId="0" fontId="55" fillId="0" borderId="0" xfId="17" applyFont="1">
      <alignment vertical="center"/>
    </xf>
    <xf numFmtId="0" fontId="4" fillId="0" borderId="0" xfId="17" applyFont="1">
      <alignment vertical="center"/>
    </xf>
    <xf numFmtId="0" fontId="56" fillId="0" borderId="0" xfId="17" applyFont="1">
      <alignment vertical="center"/>
    </xf>
    <xf numFmtId="0" fontId="2" fillId="0" borderId="0" xfId="17" applyAlignment="1">
      <alignment horizontal="left" vertical="top"/>
    </xf>
    <xf numFmtId="181" fontId="39" fillId="7" borderId="5" xfId="5" applyNumberFormat="1" applyFont="1" applyFill="1" applyBorder="1" applyAlignment="1">
      <alignment horizontal="center" vertical="center" wrapText="1"/>
    </xf>
    <xf numFmtId="0" fontId="35" fillId="0" borderId="0" xfId="12" applyFont="1" applyProtection="1">
      <alignment vertical="center"/>
    </xf>
    <xf numFmtId="0" fontId="25" fillId="0" borderId="0" xfId="12" applyFont="1" applyProtection="1">
      <alignment vertical="center"/>
    </xf>
    <xf numFmtId="0" fontId="26" fillId="0" borderId="0" xfId="12" applyFont="1" applyAlignment="1" applyProtection="1">
      <alignment horizontal="left" vertical="center"/>
    </xf>
    <xf numFmtId="0" fontId="27" fillId="0" borderId="0" xfId="12" applyFont="1" applyProtection="1">
      <alignment vertical="center"/>
    </xf>
    <xf numFmtId="0" fontId="27" fillId="0" borderId="0" xfId="12" applyFont="1" applyAlignment="1" applyProtection="1">
      <alignment horizontal="center" vertical="center"/>
    </xf>
    <xf numFmtId="0" fontId="26" fillId="0" borderId="16" xfId="12" applyFont="1" applyBorder="1" applyAlignment="1" applyProtection="1">
      <alignment horizontal="center" vertical="center"/>
    </xf>
    <xf numFmtId="0" fontId="26" fillId="0" borderId="16" xfId="12" applyFont="1" applyBorder="1" applyAlignment="1" applyProtection="1">
      <alignment horizontal="left" vertical="center" shrinkToFit="1"/>
    </xf>
    <xf numFmtId="0" fontId="6" fillId="0" borderId="0" xfId="0" applyFont="1" applyAlignment="1" applyProtection="1">
      <alignment vertical="center"/>
    </xf>
    <xf numFmtId="0" fontId="28" fillId="0" borderId="0" xfId="12" applyFont="1" applyAlignment="1" applyProtection="1">
      <alignment horizontal="left"/>
    </xf>
    <xf numFmtId="0" fontId="26" fillId="0" borderId="19" xfId="12" applyFont="1" applyBorder="1" applyProtection="1">
      <alignment vertical="center"/>
    </xf>
    <xf numFmtId="0" fontId="26" fillId="0" borderId="0" xfId="12" applyFont="1" applyProtection="1">
      <alignment vertical="center"/>
    </xf>
    <xf numFmtId="0" fontId="26" fillId="0" borderId="20" xfId="12" applyFont="1" applyBorder="1" applyAlignment="1" applyProtection="1">
      <alignment horizontal="center" vertical="center"/>
    </xf>
    <xf numFmtId="0" fontId="28" fillId="3" borderId="20" xfId="12" applyFont="1" applyFill="1" applyBorder="1" applyAlignment="1" applyProtection="1">
      <alignment horizontal="center" vertical="center" shrinkToFit="1"/>
    </xf>
    <xf numFmtId="0" fontId="30" fillId="0" borderId="20" xfId="12" applyFont="1" applyBorder="1" applyAlignment="1" applyProtection="1">
      <alignment horizontal="left" vertical="center"/>
    </xf>
    <xf numFmtId="0" fontId="28" fillId="0" borderId="0" xfId="12" applyFont="1" applyProtection="1">
      <alignment vertical="center"/>
    </xf>
    <xf numFmtId="0" fontId="28" fillId="0" borderId="0" xfId="12" applyFont="1" applyAlignment="1" applyProtection="1">
      <alignment horizontal="center" vertical="center"/>
    </xf>
    <xf numFmtId="0" fontId="25" fillId="0" borderId="0" xfId="12" applyFont="1" applyAlignment="1" applyProtection="1">
      <alignment horizontal="center" vertical="center"/>
    </xf>
    <xf numFmtId="0" fontId="57" fillId="0" borderId="0" xfId="16" applyFont="1" applyBorder="1" applyAlignment="1" applyProtection="1">
      <alignment vertical="center"/>
    </xf>
    <xf numFmtId="0" fontId="50" fillId="0" borderId="0" xfId="17" applyFont="1" applyAlignment="1">
      <alignment horizontal="right" vertical="center" wrapText="1"/>
    </xf>
    <xf numFmtId="0" fontId="50" fillId="0" borderId="24" xfId="17" applyFont="1" applyBorder="1" applyAlignment="1">
      <alignment horizontal="right" vertical="center" wrapText="1"/>
    </xf>
    <xf numFmtId="0" fontId="53" fillId="10" borderId="6" xfId="17" applyFont="1" applyFill="1" applyBorder="1" applyAlignment="1">
      <alignment horizontal="left" vertical="center"/>
    </xf>
    <xf numFmtId="0" fontId="26" fillId="0" borderId="0" xfId="12" applyFont="1" applyAlignment="1" applyProtection="1">
      <alignment vertical="center" wrapText="1"/>
    </xf>
    <xf numFmtId="0" fontId="30" fillId="0" borderId="0" xfId="12" applyFont="1" applyAlignment="1" applyProtection="1">
      <alignment horizontal="left" vertical="center"/>
    </xf>
    <xf numFmtId="0" fontId="6" fillId="0" borderId="0" xfId="0" applyFont="1" applyAlignment="1" applyProtection="1">
      <alignment horizontal="center" vertical="center"/>
    </xf>
    <xf numFmtId="0" fontId="6" fillId="0" borderId="0" xfId="0" applyFont="1" applyAlignment="1" applyProtection="1">
      <alignment vertical="center" shrinkToFit="1"/>
    </xf>
    <xf numFmtId="0" fontId="30"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alignment horizontal="center" vertical="top" wrapText="1"/>
    </xf>
    <xf numFmtId="38" fontId="7" fillId="0" borderId="0" xfId="1" applyFont="1" applyBorder="1" applyAlignment="1" applyProtection="1">
      <alignment vertical="center"/>
    </xf>
    <xf numFmtId="0" fontId="8" fillId="0" borderId="9" xfId="0" applyFont="1" applyBorder="1" applyAlignment="1" applyProtection="1">
      <alignment vertical="center"/>
    </xf>
    <xf numFmtId="0" fontId="6" fillId="0" borderId="9" xfId="0" applyFont="1" applyBorder="1" applyAlignment="1" applyProtection="1">
      <alignment vertical="center"/>
    </xf>
    <xf numFmtId="0" fontId="6" fillId="0" borderId="9" xfId="0" applyFont="1" applyBorder="1" applyAlignment="1" applyProtection="1">
      <alignment horizontal="center" vertical="center"/>
    </xf>
    <xf numFmtId="0" fontId="10" fillId="0" borderId="0" xfId="6" applyFont="1" applyAlignment="1" applyProtection="1">
      <alignment vertical="center"/>
    </xf>
    <xf numFmtId="0" fontId="8" fillId="0" borderId="0" xfId="6" applyFont="1" applyAlignment="1" applyProtection="1">
      <alignment vertical="center"/>
    </xf>
    <xf numFmtId="0" fontId="15" fillId="0" borderId="0" xfId="6" applyFont="1" applyAlignment="1" applyProtection="1">
      <alignment horizontal="center" vertical="center"/>
    </xf>
    <xf numFmtId="0" fontId="8" fillId="0" borderId="1" xfId="6" applyFont="1" applyBorder="1" applyAlignment="1" applyProtection="1">
      <alignment horizontal="center" vertical="center"/>
    </xf>
    <xf numFmtId="0" fontId="10" fillId="0" borderId="0" xfId="6" applyFont="1" applyAlignment="1" applyProtection="1">
      <alignment horizontal="center" vertical="center"/>
    </xf>
    <xf numFmtId="0" fontId="20" fillId="0" borderId="0" xfId="6" applyFont="1" applyAlignment="1" applyProtection="1">
      <alignment vertical="center"/>
    </xf>
    <xf numFmtId="0" fontId="21" fillId="0" borderId="0" xfId="6" applyFont="1" applyAlignment="1" applyProtection="1">
      <alignment vertical="center"/>
    </xf>
    <xf numFmtId="0" fontId="8" fillId="0" borderId="0" xfId="6" applyFont="1" applyAlignment="1" applyProtection="1">
      <alignment horizontal="right" vertical="center"/>
    </xf>
    <xf numFmtId="0" fontId="8" fillId="0" borderId="0" xfId="6" applyFont="1" applyAlignment="1" applyProtection="1">
      <alignment horizontal="center" vertical="center"/>
    </xf>
    <xf numFmtId="0" fontId="8" fillId="0" borderId="10" xfId="6" applyFont="1" applyBorder="1" applyAlignment="1" applyProtection="1">
      <alignment horizontal="center" vertical="center"/>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xf>
    <xf numFmtId="0" fontId="8" fillId="0" borderId="11" xfId="6" applyFont="1" applyBorder="1" applyAlignment="1" applyProtection="1">
      <alignment horizontal="center" vertical="center" wrapText="1"/>
    </xf>
    <xf numFmtId="0" fontId="8" fillId="0" borderId="11" xfId="6" applyFont="1" applyBorder="1" applyAlignment="1" applyProtection="1">
      <alignment horizontal="center" vertical="center" shrinkToFit="1"/>
    </xf>
    <xf numFmtId="0" fontId="15" fillId="0" borderId="11" xfId="6" applyFont="1" applyBorder="1" applyAlignment="1" applyProtection="1">
      <alignment horizontal="center" vertical="center" wrapText="1"/>
    </xf>
    <xf numFmtId="0" fontId="8" fillId="0" borderId="1" xfId="6" applyFont="1" applyBorder="1" applyAlignment="1" applyProtection="1">
      <alignment horizontal="center" vertical="center" shrinkToFit="1"/>
    </xf>
    <xf numFmtId="38" fontId="8" fillId="3" borderId="1" xfId="7" applyFont="1" applyFill="1" applyBorder="1" applyAlignment="1" applyProtection="1">
      <alignment horizontal="left" vertical="center" shrinkToFit="1"/>
    </xf>
    <xf numFmtId="38" fontId="8" fillId="3" borderId="1" xfId="7" applyFont="1" applyFill="1" applyBorder="1" applyAlignment="1" applyProtection="1">
      <alignment horizontal="center" vertical="center" shrinkToFit="1"/>
    </xf>
    <xf numFmtId="38" fontId="8" fillId="3" borderId="1" xfId="7" applyFont="1" applyFill="1" applyBorder="1" applyAlignment="1" applyProtection="1">
      <alignment horizontal="right" vertical="center" shrinkToFit="1"/>
    </xf>
    <xf numFmtId="0" fontId="16" fillId="0" borderId="0" xfId="6" applyFont="1" applyAlignment="1" applyProtection="1">
      <alignment vertical="center"/>
    </xf>
    <xf numFmtId="38" fontId="8" fillId="0" borderId="0" xfId="7" applyFont="1" applyAlignment="1" applyProtection="1">
      <alignment vertical="center"/>
    </xf>
    <xf numFmtId="38" fontId="8" fillId="0" borderId="1" xfId="6" applyNumberFormat="1" applyFont="1" applyBorder="1" applyAlignment="1" applyProtection="1">
      <alignment vertical="center" shrinkToFit="1"/>
    </xf>
    <xf numFmtId="38" fontId="8" fillId="0" borderId="0" xfId="6" applyNumberFormat="1" applyFont="1" applyAlignment="1" applyProtection="1">
      <alignment vertical="center"/>
    </xf>
    <xf numFmtId="0" fontId="21" fillId="0" borderId="2" xfId="6" applyFont="1" applyBorder="1" applyAlignment="1" applyProtection="1">
      <alignment horizontal="left" vertical="center"/>
    </xf>
    <xf numFmtId="0" fontId="21" fillId="0" borderId="0" xfId="6" applyFont="1" applyAlignment="1" applyProtection="1">
      <alignment horizontal="left" vertical="center"/>
    </xf>
    <xf numFmtId="38" fontId="15" fillId="0" borderId="0" xfId="6" applyNumberFormat="1" applyFont="1" applyAlignment="1" applyProtection="1">
      <alignment vertical="center"/>
    </xf>
    <xf numFmtId="0" fontId="20" fillId="0" borderId="9" xfId="6" applyFont="1" applyBorder="1" applyAlignment="1" applyProtection="1">
      <alignment vertical="center"/>
    </xf>
    <xf numFmtId="0" fontId="21" fillId="0" borderId="9" xfId="6" applyFont="1" applyBorder="1" applyAlignment="1" applyProtection="1">
      <alignment vertical="center"/>
    </xf>
    <xf numFmtId="38" fontId="15" fillId="3" borderId="1" xfId="7" applyFont="1" applyFill="1" applyBorder="1" applyAlignment="1" applyProtection="1">
      <alignment horizontal="center" vertical="center" wrapText="1"/>
    </xf>
    <xf numFmtId="0" fontId="8" fillId="0" borderId="2" xfId="6" applyFont="1" applyBorder="1" applyAlignment="1" applyProtection="1">
      <alignment vertical="center"/>
    </xf>
    <xf numFmtId="0" fontId="8" fillId="0" borderId="0" xfId="6" applyFont="1" applyAlignment="1" applyProtection="1">
      <alignment horizontal="center" vertical="center" shrinkToFit="1"/>
    </xf>
    <xf numFmtId="0" fontId="8" fillId="0" borderId="0" xfId="6" applyFont="1" applyAlignment="1" applyProtection="1">
      <alignment vertical="center" shrinkToFit="1"/>
    </xf>
    <xf numFmtId="0" fontId="17" fillId="0" borderId="0" xfId="6" applyFont="1" applyAlignment="1" applyProtection="1">
      <alignment vertical="center" wrapText="1"/>
    </xf>
    <xf numFmtId="0" fontId="17" fillId="0" borderId="0" xfId="6" applyFont="1" applyAlignment="1" applyProtection="1">
      <alignment vertical="center"/>
    </xf>
    <xf numFmtId="0" fontId="22" fillId="0" borderId="0" xfId="6" applyFont="1" applyAlignment="1" applyProtection="1">
      <alignment horizontal="center" vertical="center" wrapText="1"/>
    </xf>
    <xf numFmtId="0" fontId="18" fillId="0" borderId="0" xfId="6" applyFont="1" applyAlignment="1" applyProtection="1">
      <alignment vertical="center"/>
    </xf>
    <xf numFmtId="0" fontId="14" fillId="0" borderId="0" xfId="6" applyFont="1" applyAlignment="1" applyProtection="1">
      <alignment vertical="center"/>
    </xf>
    <xf numFmtId="0" fontId="13" fillId="0" borderId="0" xfId="6" applyFont="1" applyAlignment="1" applyProtection="1">
      <alignment vertical="center"/>
    </xf>
    <xf numFmtId="0" fontId="18" fillId="0" borderId="0" xfId="6" applyFont="1" applyAlignment="1" applyProtection="1">
      <alignment horizontal="center" vertical="center"/>
    </xf>
    <xf numFmtId="0" fontId="18" fillId="0" borderId="0" xfId="6" applyFont="1" applyAlignment="1" applyProtection="1">
      <alignment horizontal="left" vertical="center"/>
    </xf>
    <xf numFmtId="0" fontId="18" fillId="0" borderId="0" xfId="6" applyFont="1" applyProtection="1"/>
    <xf numFmtId="0" fontId="18" fillId="0" borderId="0" xfId="6" applyFont="1" applyAlignment="1" applyProtection="1">
      <alignment horizontal="center" vertical="center" wrapText="1"/>
    </xf>
    <xf numFmtId="0" fontId="18" fillId="0" borderId="0" xfId="6" applyFont="1" applyAlignment="1" applyProtection="1">
      <alignment horizontal="left" vertical="top" wrapText="1"/>
    </xf>
    <xf numFmtId="0" fontId="18" fillId="0" borderId="0" xfId="6" applyFont="1" applyAlignment="1" applyProtection="1">
      <alignment horizontal="left" vertical="top"/>
    </xf>
    <xf numFmtId="176" fontId="18" fillId="0" borderId="0" xfId="6" applyNumberFormat="1" applyFont="1" applyAlignment="1" applyProtection="1">
      <alignment horizontal="left" vertical="center"/>
    </xf>
    <xf numFmtId="176" fontId="23" fillId="6" borderId="1" xfId="6" applyNumberFormat="1" applyFont="1" applyFill="1" applyBorder="1" applyAlignment="1" applyProtection="1">
      <alignment horizontal="center" vertical="center"/>
    </xf>
    <xf numFmtId="176" fontId="23" fillId="3" borderId="1" xfId="6" applyNumberFormat="1" applyFont="1" applyFill="1" applyBorder="1" applyAlignment="1" applyProtection="1">
      <alignment horizontal="right" vertical="center"/>
    </xf>
    <xf numFmtId="176" fontId="23" fillId="0" borderId="1" xfId="6" applyNumberFormat="1" applyFont="1" applyBorder="1" applyAlignment="1" applyProtection="1">
      <alignment horizontal="right" vertical="center" indent="1"/>
    </xf>
    <xf numFmtId="176" fontId="23" fillId="6" borderId="6" xfId="6" applyNumberFormat="1" applyFont="1" applyFill="1" applyBorder="1" applyAlignment="1" applyProtection="1">
      <alignment horizontal="left" vertical="center"/>
    </xf>
    <xf numFmtId="176" fontId="23" fillId="6" borderId="7" xfId="6" applyNumberFormat="1" applyFont="1" applyFill="1" applyBorder="1" applyAlignment="1" applyProtection="1">
      <alignment horizontal="left" vertical="center"/>
    </xf>
    <xf numFmtId="0" fontId="18" fillId="0" borderId="0" xfId="6" applyFont="1" applyAlignment="1" applyProtection="1">
      <alignment horizontal="center" vertical="center" wrapText="1" shrinkToFit="1"/>
    </xf>
    <xf numFmtId="176" fontId="18" fillId="0" borderId="0" xfId="6" applyNumberFormat="1" applyFont="1" applyAlignment="1" applyProtection="1">
      <alignment vertical="center"/>
    </xf>
    <xf numFmtId="178" fontId="23" fillId="6" borderId="0" xfId="6" applyNumberFormat="1" applyFont="1" applyFill="1" applyAlignment="1" applyProtection="1">
      <alignment horizontal="center" vertical="center" wrapText="1" shrinkToFit="1"/>
    </xf>
    <xf numFmtId="177" fontId="23" fillId="6" borderId="0" xfId="6" applyNumberFormat="1" applyFont="1" applyFill="1" applyAlignment="1" applyProtection="1">
      <alignment vertical="center" wrapText="1" shrinkToFit="1"/>
    </xf>
    <xf numFmtId="0" fontId="18" fillId="6" borderId="0" xfId="6" applyFont="1" applyFill="1" applyAlignment="1" applyProtection="1">
      <alignment vertical="center"/>
    </xf>
    <xf numFmtId="0" fontId="18" fillId="6" borderId="0" xfId="6" applyFont="1" applyFill="1" applyAlignment="1" applyProtection="1">
      <alignment horizontal="center" vertical="center"/>
    </xf>
    <xf numFmtId="176" fontId="18" fillId="6" borderId="0" xfId="6" applyNumberFormat="1" applyFont="1" applyFill="1" applyAlignment="1" applyProtection="1">
      <alignment vertical="center" wrapText="1" shrinkToFit="1"/>
    </xf>
    <xf numFmtId="176" fontId="18" fillId="0" borderId="0" xfId="6" applyNumberFormat="1" applyFont="1" applyAlignment="1" applyProtection="1">
      <alignment vertical="center" wrapText="1" shrinkToFit="1"/>
    </xf>
    <xf numFmtId="177" fontId="18" fillId="0" borderId="0" xfId="6" applyNumberFormat="1" applyFont="1" applyAlignment="1" applyProtection="1">
      <alignment vertical="center"/>
    </xf>
    <xf numFmtId="0" fontId="14" fillId="0" borderId="0" xfId="6" applyFont="1" applyAlignment="1" applyProtection="1">
      <alignment horizontal="left" vertical="center"/>
    </xf>
    <xf numFmtId="0" fontId="18" fillId="0" borderId="0" xfId="6" applyFont="1" applyAlignment="1" applyProtection="1">
      <alignment horizontal="left" vertical="center" wrapText="1"/>
    </xf>
    <xf numFmtId="0" fontId="32" fillId="0" borderId="0" xfId="6" applyFont="1" applyAlignment="1" applyProtection="1">
      <alignment vertical="center"/>
    </xf>
    <xf numFmtId="0" fontId="33" fillId="0" borderId="0" xfId="6" applyFont="1" applyAlignment="1" applyProtection="1">
      <alignment vertical="center"/>
    </xf>
    <xf numFmtId="0" fontId="34" fillId="0" borderId="0" xfId="6" applyFont="1" applyAlignment="1" applyProtection="1">
      <alignment vertical="center"/>
    </xf>
    <xf numFmtId="0" fontId="18" fillId="0" borderId="0" xfId="6" applyFont="1" applyAlignment="1" applyProtection="1">
      <alignment vertical="center" wrapText="1"/>
    </xf>
    <xf numFmtId="176" fontId="23" fillId="3" borderId="5" xfId="6" applyNumberFormat="1" applyFont="1" applyFill="1" applyBorder="1" applyAlignment="1" applyProtection="1">
      <alignment vertical="center" shrinkToFit="1"/>
    </xf>
    <xf numFmtId="178" fontId="23" fillId="3" borderId="1" xfId="6" applyNumberFormat="1" applyFont="1" applyFill="1" applyBorder="1" applyAlignment="1" applyProtection="1">
      <alignment horizontal="center" vertical="center" shrinkToFit="1"/>
    </xf>
    <xf numFmtId="177" fontId="23" fillId="3" borderId="1" xfId="6" applyNumberFormat="1" applyFont="1" applyFill="1" applyBorder="1" applyAlignment="1" applyProtection="1">
      <alignment vertical="center" shrinkToFit="1"/>
    </xf>
    <xf numFmtId="177" fontId="23" fillId="6" borderId="0" xfId="6" applyNumberFormat="1" applyFont="1" applyFill="1" applyAlignment="1" applyProtection="1">
      <alignment vertical="center" shrinkToFit="1"/>
    </xf>
    <xf numFmtId="0" fontId="23" fillId="3" borderId="1" xfId="6" applyFont="1" applyFill="1" applyBorder="1" applyAlignment="1" applyProtection="1">
      <alignment horizontal="center" vertical="center" wrapText="1"/>
    </xf>
    <xf numFmtId="0" fontId="23" fillId="6" borderId="5" xfId="6" applyFont="1" applyFill="1" applyBorder="1" applyAlignment="1" applyProtection="1">
      <alignment horizontal="center" vertical="center" wrapText="1"/>
    </xf>
    <xf numFmtId="0" fontId="23" fillId="6" borderId="0" xfId="6" applyFont="1" applyFill="1" applyAlignment="1" applyProtection="1">
      <alignment vertical="top" wrapText="1"/>
    </xf>
    <xf numFmtId="176" fontId="23" fillId="3" borderId="7" xfId="6" applyNumberFormat="1" applyFont="1" applyFill="1" applyBorder="1" applyAlignment="1" applyProtection="1">
      <alignment horizontal="center" vertical="center" shrinkToFit="1"/>
    </xf>
    <xf numFmtId="176" fontId="23" fillId="0" borderId="7" xfId="6" applyNumberFormat="1" applyFont="1" applyBorder="1" applyAlignment="1" applyProtection="1">
      <alignment horizontal="center" vertical="center" shrinkToFit="1"/>
    </xf>
    <xf numFmtId="0" fontId="13" fillId="0" borderId="0" xfId="6" applyFont="1" applyAlignment="1" applyProtection="1">
      <alignment horizontal="left" vertical="center" wrapText="1"/>
    </xf>
    <xf numFmtId="0" fontId="13" fillId="0" borderId="0" xfId="6" applyFont="1" applyAlignment="1" applyProtection="1">
      <alignment horizontal="left" vertical="center"/>
    </xf>
    <xf numFmtId="0" fontId="23" fillId="0" borderId="0" xfId="6" applyFont="1" applyAlignment="1" applyProtection="1">
      <alignment horizontal="left" vertical="top" wrapText="1"/>
    </xf>
    <xf numFmtId="0" fontId="42" fillId="0" borderId="0" xfId="5" applyFont="1" applyProtection="1">
      <alignment vertical="center"/>
    </xf>
    <xf numFmtId="0" fontId="42" fillId="0" borderId="0" xfId="5" applyFont="1" applyAlignment="1" applyProtection="1">
      <alignment horizontal="center" vertical="center"/>
    </xf>
    <xf numFmtId="0" fontId="42" fillId="0" borderId="24" xfId="5" applyFont="1" applyBorder="1" applyAlignment="1" applyProtection="1">
      <alignment horizontal="right" vertical="center" wrapText="1"/>
    </xf>
    <xf numFmtId="0" fontId="42" fillId="3" borderId="5" xfId="5" applyFont="1" applyFill="1" applyBorder="1" applyAlignment="1" applyProtection="1">
      <alignment horizontal="center" vertical="center" wrapText="1"/>
    </xf>
    <xf numFmtId="0" fontId="42" fillId="0" borderId="24" xfId="5" applyFont="1" applyBorder="1" applyAlignment="1" applyProtection="1">
      <alignment vertical="center" wrapText="1"/>
    </xf>
    <xf numFmtId="0" fontId="42" fillId="0" borderId="1" xfId="5" applyFont="1" applyBorder="1" applyAlignment="1" applyProtection="1">
      <alignment vertical="center" wrapText="1"/>
    </xf>
    <xf numFmtId="0" fontId="42" fillId="0" borderId="0" xfId="5" applyFont="1" applyAlignment="1" applyProtection="1">
      <alignment horizontal="right" vertical="center"/>
    </xf>
    <xf numFmtId="0" fontId="42" fillId="0" borderId="0" xfId="5" applyFont="1" applyAlignment="1" applyProtection="1">
      <alignment horizontal="left" vertical="center" wrapText="1"/>
    </xf>
    <xf numFmtId="0" fontId="6" fillId="0" borderId="0" xfId="6" applyFont="1" applyAlignment="1" applyProtection="1">
      <alignment vertical="center"/>
    </xf>
    <xf numFmtId="0" fontId="42" fillId="3" borderId="1" xfId="5" applyFont="1" applyFill="1" applyBorder="1" applyAlignment="1" applyProtection="1">
      <alignment horizontal="center" vertical="center" wrapText="1"/>
    </xf>
    <xf numFmtId="0" fontId="23" fillId="0" borderId="0" xfId="6" applyFont="1" applyAlignment="1" applyProtection="1">
      <alignment horizontal="left" vertical="center"/>
    </xf>
    <xf numFmtId="0" fontId="23" fillId="0" borderId="0" xfId="6" applyFont="1" applyAlignment="1" applyProtection="1">
      <alignment vertical="center"/>
    </xf>
    <xf numFmtId="0" fontId="42" fillId="3" borderId="5" xfId="20" applyFont="1" applyFill="1" applyBorder="1" applyAlignment="1" applyProtection="1">
      <alignment horizontal="center" vertical="center" wrapText="1"/>
    </xf>
    <xf numFmtId="0" fontId="42" fillId="3" borderId="1" xfId="20" applyFont="1" applyFill="1" applyBorder="1" applyAlignment="1" applyProtection="1">
      <alignment horizontal="center" vertical="center" wrapText="1"/>
    </xf>
    <xf numFmtId="0" fontId="42" fillId="0" borderId="0" xfId="5" applyFont="1" applyAlignment="1" applyProtection="1">
      <alignment vertical="center" wrapText="1"/>
    </xf>
    <xf numFmtId="0" fontId="42" fillId="0" borderId="0" xfId="5" applyFont="1" applyAlignment="1" applyProtection="1">
      <alignment horizontal="center" vertical="center" wrapText="1"/>
    </xf>
    <xf numFmtId="0" fontId="42" fillId="0" borderId="2" xfId="5" applyFont="1" applyBorder="1" applyProtection="1">
      <alignment vertical="center"/>
    </xf>
    <xf numFmtId="0" fontId="42" fillId="0" borderId="0" xfId="5" applyFont="1" applyAlignment="1" applyProtection="1">
      <alignment horizontal="right" vertical="center" wrapText="1"/>
    </xf>
    <xf numFmtId="0" fontId="42" fillId="0" borderId="9" xfId="5" applyFont="1" applyBorder="1" applyProtection="1">
      <alignment vertical="center"/>
    </xf>
    <xf numFmtId="0" fontId="42" fillId="0" borderId="5" xfId="5" applyFont="1" applyBorder="1" applyAlignment="1" applyProtection="1">
      <alignment vertical="center" wrapText="1"/>
    </xf>
    <xf numFmtId="0" fontId="39" fillId="0" borderId="0" xfId="5" applyFont="1" applyProtection="1">
      <alignment vertical="center"/>
    </xf>
    <xf numFmtId="0" fontId="2" fillId="0" borderId="0" xfId="17" applyProtection="1">
      <alignment vertical="center"/>
    </xf>
    <xf numFmtId="0" fontId="55" fillId="0" borderId="0" xfId="17" applyFont="1" applyProtection="1">
      <alignment vertical="center"/>
    </xf>
    <xf numFmtId="0" fontId="44" fillId="0" borderId="0" xfId="17" applyFont="1" applyProtection="1">
      <alignment vertical="center"/>
    </xf>
    <xf numFmtId="0" fontId="58" fillId="0" borderId="0" xfId="17" applyFont="1">
      <alignment vertical="center"/>
    </xf>
    <xf numFmtId="0" fontId="26" fillId="0" borderId="16" xfId="12" applyFont="1" applyBorder="1" applyProtection="1">
      <alignment vertical="center"/>
    </xf>
    <xf numFmtId="0" fontId="26" fillId="0" borderId="16" xfId="12" applyFont="1" applyBorder="1" applyAlignment="1" applyProtection="1">
      <alignment vertical="center" wrapText="1"/>
    </xf>
    <xf numFmtId="0" fontId="26" fillId="0" borderId="17" xfId="12" applyFont="1" applyBorder="1" applyAlignment="1" applyProtection="1">
      <alignment vertical="center" wrapText="1"/>
    </xf>
    <xf numFmtId="0" fontId="26" fillId="0" borderId="18" xfId="12" applyFont="1" applyBorder="1" applyAlignment="1" applyProtection="1">
      <alignment vertical="center" wrapText="1"/>
    </xf>
    <xf numFmtId="0" fontId="24" fillId="0" borderId="0" xfId="12" applyFont="1" applyAlignment="1" applyProtection="1">
      <alignment horizontal="center" vertical="center" wrapText="1"/>
    </xf>
    <xf numFmtId="0" fontId="24" fillId="0" borderId="0" xfId="12" applyFont="1" applyAlignment="1" applyProtection="1">
      <alignment horizontal="center" vertical="center"/>
    </xf>
    <xf numFmtId="0" fontId="26" fillId="3" borderId="17" xfId="12" applyFont="1" applyFill="1" applyBorder="1" applyAlignment="1" applyProtection="1">
      <alignment horizontal="left" vertical="center"/>
    </xf>
    <xf numFmtId="0" fontId="26" fillId="3" borderId="18" xfId="12" applyFont="1" applyFill="1" applyBorder="1" applyAlignment="1" applyProtection="1">
      <alignment horizontal="left" vertical="center"/>
    </xf>
    <xf numFmtId="0" fontId="29" fillId="5" borderId="20" xfId="12" applyFont="1" applyFill="1" applyBorder="1" applyAlignment="1" applyProtection="1">
      <alignment horizontal="center" vertical="center"/>
    </xf>
    <xf numFmtId="0" fontId="25" fillId="5" borderId="20" xfId="12" applyFont="1" applyFill="1" applyBorder="1" applyAlignment="1" applyProtection="1">
      <alignment horizontal="center" vertical="center" wrapText="1" shrinkToFit="1"/>
    </xf>
    <xf numFmtId="0" fontId="25" fillId="5" borderId="20" xfId="12" applyFont="1" applyFill="1" applyBorder="1" applyAlignment="1" applyProtection="1">
      <alignment horizontal="center" vertical="center" shrinkToFit="1"/>
    </xf>
    <xf numFmtId="0" fontId="26" fillId="0" borderId="21" xfId="12" applyFont="1" applyBorder="1" applyAlignment="1" applyProtection="1">
      <alignment horizontal="center" vertical="center"/>
    </xf>
    <xf numFmtId="0" fontId="26" fillId="0" borderId="22" xfId="12" applyFont="1" applyBorder="1" applyAlignment="1" applyProtection="1">
      <alignment horizontal="center" vertical="center"/>
    </xf>
    <xf numFmtId="0" fontId="26" fillId="0" borderId="16" xfId="12" applyFont="1" applyBorder="1" applyProtection="1">
      <alignment vertical="center"/>
    </xf>
    <xf numFmtId="0" fontId="26" fillId="0" borderId="17" xfId="12" applyFont="1" applyBorder="1" applyProtection="1">
      <alignment vertical="center"/>
    </xf>
    <xf numFmtId="0" fontId="26" fillId="0" borderId="18" xfId="12" applyFont="1" applyBorder="1" applyProtection="1">
      <alignment vertical="center"/>
    </xf>
    <xf numFmtId="0" fontId="26" fillId="0" borderId="20" xfId="12" applyFont="1" applyBorder="1" applyAlignment="1" applyProtection="1">
      <alignment horizontal="left"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0" fillId="3" borderId="5" xfId="16"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38" fontId="7" fillId="0" borderId="9" xfId="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3" borderId="1"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0" xfId="0" applyFont="1" applyFill="1" applyAlignment="1" applyProtection="1">
      <alignment horizontal="left" vertical="center" shrinkToFit="1"/>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3" borderId="0" xfId="0" applyFont="1" applyFill="1" applyAlignment="1" applyProtection="1">
      <alignment horizontal="distributed" vertical="center"/>
    </xf>
    <xf numFmtId="0" fontId="15" fillId="0" borderId="0" xfId="6" applyFont="1" applyAlignment="1" applyProtection="1">
      <alignment horizontal="center" vertical="center" wrapText="1" shrinkToFit="1"/>
    </xf>
    <xf numFmtId="0" fontId="10" fillId="0" borderId="0" xfId="6" applyFont="1" applyAlignment="1" applyProtection="1">
      <alignment horizontal="center" vertical="center"/>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5" xfId="6" applyFont="1" applyBorder="1" applyAlignment="1" applyProtection="1">
      <alignment horizontal="center" vertical="center" wrapText="1" shrinkToFit="1"/>
    </xf>
    <xf numFmtId="0" fontId="8" fillId="0" borderId="6" xfId="6" applyFont="1" applyBorder="1" applyAlignment="1" applyProtection="1">
      <alignment horizontal="center" vertical="center" wrapText="1" shrinkToFit="1"/>
    </xf>
    <xf numFmtId="0" fontId="8" fillId="0" borderId="7" xfId="6" applyFont="1" applyBorder="1" applyAlignment="1" applyProtection="1">
      <alignment horizontal="center" vertical="center" wrapText="1" shrinkToFit="1"/>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wrapText="1"/>
    </xf>
    <xf numFmtId="0" fontId="8" fillId="0" borderId="5" xfId="6" applyFont="1" applyBorder="1" applyAlignment="1" applyProtection="1">
      <alignment horizontal="center" vertical="center" shrinkToFit="1"/>
    </xf>
    <xf numFmtId="0" fontId="8" fillId="0" borderId="6" xfId="6" applyFont="1" applyBorder="1" applyAlignment="1" applyProtection="1">
      <alignment horizontal="center" vertical="center" shrinkToFit="1"/>
    </xf>
    <xf numFmtId="0" fontId="8" fillId="0" borderId="7" xfId="6" applyFont="1" applyBorder="1" applyAlignment="1" applyProtection="1">
      <alignment horizontal="center" vertical="center" shrinkToFit="1"/>
    </xf>
    <xf numFmtId="0" fontId="8" fillId="0" borderId="5" xfId="6" applyFont="1" applyBorder="1" applyAlignment="1" applyProtection="1">
      <alignment horizontal="left" vertical="center" shrinkToFit="1"/>
    </xf>
    <xf numFmtId="0" fontId="8" fillId="0" borderId="6" xfId="6" applyFont="1" applyBorder="1" applyAlignment="1" applyProtection="1">
      <alignment horizontal="left" vertical="center" shrinkToFit="1"/>
    </xf>
    <xf numFmtId="0" fontId="8" fillId="0" borderId="7" xfId="6" applyFont="1" applyBorder="1" applyAlignment="1" applyProtection="1">
      <alignment horizontal="left" vertical="center" shrinkToFit="1"/>
    </xf>
    <xf numFmtId="0" fontId="8" fillId="0" borderId="0" xfId="6" applyFont="1" applyAlignment="1" applyProtection="1">
      <alignment horizontal="left" vertical="center" shrinkToFit="1"/>
    </xf>
    <xf numFmtId="0" fontId="42" fillId="0" borderId="5" xfId="5" applyFont="1" applyBorder="1" applyAlignment="1" applyProtection="1">
      <alignment horizontal="left" vertical="center" wrapText="1"/>
    </xf>
    <xf numFmtId="0" fontId="42" fillId="0" borderId="6" xfId="5" applyFont="1" applyBorder="1" applyAlignment="1" applyProtection="1">
      <alignment horizontal="left" vertical="center" wrapText="1"/>
    </xf>
    <xf numFmtId="0" fontId="42" fillId="0" borderId="7" xfId="5" applyFont="1" applyBorder="1" applyAlignment="1" applyProtection="1">
      <alignment horizontal="left" vertical="center" wrapText="1"/>
    </xf>
    <xf numFmtId="0" fontId="42" fillId="0" borderId="0" xfId="5" applyFont="1" applyAlignment="1" applyProtection="1">
      <alignment horizontal="right" vertical="center"/>
    </xf>
    <xf numFmtId="0" fontId="42" fillId="0" borderId="0" xfId="5" applyFont="1" applyAlignment="1" applyProtection="1">
      <alignment horizontal="right" vertical="center" wrapText="1"/>
    </xf>
    <xf numFmtId="0" fontId="42" fillId="0" borderId="24" xfId="5" applyFont="1" applyBorder="1" applyAlignment="1" applyProtection="1">
      <alignment horizontal="right" vertical="center" wrapText="1"/>
    </xf>
    <xf numFmtId="0" fontId="42" fillId="3" borderId="5" xfId="5" applyFont="1" applyFill="1" applyBorder="1" applyAlignment="1" applyProtection="1">
      <alignment horizontal="left" vertical="center"/>
    </xf>
    <xf numFmtId="0" fontId="42" fillId="3" borderId="6" xfId="5" applyFont="1" applyFill="1" applyBorder="1" applyAlignment="1" applyProtection="1">
      <alignment horizontal="left" vertical="center"/>
    </xf>
    <xf numFmtId="0" fontId="42" fillId="3" borderId="7" xfId="5" applyFont="1" applyFill="1" applyBorder="1" applyAlignment="1" applyProtection="1">
      <alignment horizontal="left" vertical="center"/>
    </xf>
    <xf numFmtId="0" fontId="42" fillId="3" borderId="5" xfId="20" applyFont="1" applyFill="1" applyBorder="1" applyAlignment="1" applyProtection="1">
      <alignment horizontal="left" vertical="center"/>
    </xf>
    <xf numFmtId="0" fontId="42" fillId="3" borderId="6" xfId="20" applyFont="1" applyFill="1" applyBorder="1" applyAlignment="1" applyProtection="1">
      <alignment horizontal="left" vertical="center"/>
    </xf>
    <xf numFmtId="0" fontId="42" fillId="3" borderId="7" xfId="20" applyFont="1" applyFill="1" applyBorder="1" applyAlignment="1" applyProtection="1">
      <alignment horizontal="left" vertical="center"/>
    </xf>
    <xf numFmtId="0" fontId="42" fillId="3" borderId="5" xfId="20" applyFont="1" applyFill="1" applyBorder="1" applyAlignment="1" applyProtection="1">
      <alignment horizontal="left" vertical="center" shrinkToFit="1"/>
    </xf>
    <xf numFmtId="0" fontId="42" fillId="3" borderId="6" xfId="20" applyFont="1" applyFill="1" applyBorder="1" applyAlignment="1" applyProtection="1">
      <alignment horizontal="left" vertical="center" shrinkToFit="1"/>
    </xf>
    <xf numFmtId="0" fontId="42" fillId="3" borderId="7" xfId="20" applyFont="1" applyFill="1" applyBorder="1" applyAlignment="1" applyProtection="1">
      <alignment horizontal="left" vertical="center" shrinkToFit="1"/>
    </xf>
    <xf numFmtId="0" fontId="42" fillId="0" borderId="1" xfId="5" applyFont="1" applyBorder="1" applyAlignment="1" applyProtection="1">
      <alignment horizontal="left" vertical="center" wrapText="1"/>
    </xf>
    <xf numFmtId="0" fontId="42" fillId="3" borderId="1" xfId="5" applyFont="1" applyFill="1" applyBorder="1" applyAlignment="1" applyProtection="1">
      <alignment horizontal="left" vertical="center" wrapText="1"/>
    </xf>
    <xf numFmtId="0" fontId="45" fillId="0" borderId="1" xfId="5" applyFont="1" applyBorder="1" applyAlignment="1" applyProtection="1">
      <alignment horizontal="left" vertical="center" wrapText="1"/>
    </xf>
    <xf numFmtId="0" fontId="23" fillId="3" borderId="5" xfId="6" applyFont="1" applyFill="1" applyBorder="1" applyAlignment="1" applyProtection="1">
      <alignment horizontal="left" vertical="top" wrapText="1"/>
    </xf>
    <xf numFmtId="0" fontId="23" fillId="3" borderId="6" xfId="6" applyFont="1" applyFill="1" applyBorder="1" applyAlignment="1" applyProtection="1">
      <alignment horizontal="left" vertical="top" wrapText="1"/>
    </xf>
    <xf numFmtId="0" fontId="23" fillId="3" borderId="7" xfId="6" applyFont="1" applyFill="1" applyBorder="1" applyAlignment="1" applyProtection="1">
      <alignment horizontal="left" vertical="top" wrapText="1"/>
    </xf>
    <xf numFmtId="0" fontId="42" fillId="3" borderId="5" xfId="5" applyFont="1" applyFill="1" applyBorder="1" applyAlignment="1" applyProtection="1">
      <alignment horizontal="left" vertical="center" wrapText="1"/>
    </xf>
    <xf numFmtId="0" fontId="42" fillId="3" borderId="9" xfId="5" applyFont="1" applyFill="1" applyBorder="1" applyAlignment="1" applyProtection="1">
      <alignment horizontal="left" vertical="center" wrapText="1"/>
    </xf>
    <xf numFmtId="0" fontId="42" fillId="3" borderId="12" xfId="5" applyFont="1" applyFill="1" applyBorder="1" applyAlignment="1" applyProtection="1">
      <alignment horizontal="left" vertical="center" wrapText="1"/>
    </xf>
    <xf numFmtId="0" fontId="13" fillId="0" borderId="13" xfId="6" applyFont="1" applyBorder="1" applyAlignment="1" applyProtection="1">
      <alignment horizontal="left" vertical="center" wrapText="1"/>
    </xf>
    <xf numFmtId="0" fontId="13" fillId="0" borderId="14" xfId="6" applyFont="1" applyBorder="1" applyAlignment="1" applyProtection="1">
      <alignment horizontal="left" vertical="center" wrapText="1"/>
    </xf>
    <xf numFmtId="0" fontId="13" fillId="0" borderId="15" xfId="6" applyFont="1" applyBorder="1" applyAlignment="1" applyProtection="1">
      <alignment horizontal="left" vertical="center" wrapText="1"/>
    </xf>
    <xf numFmtId="0" fontId="23" fillId="0" borderId="9" xfId="6" applyFont="1" applyBorder="1" applyAlignment="1" applyProtection="1">
      <alignment horizontal="left" vertical="center" wrapText="1"/>
    </xf>
    <xf numFmtId="0" fontId="23" fillId="0" borderId="1" xfId="6" applyFont="1" applyBorder="1" applyAlignment="1" applyProtection="1">
      <alignment horizontal="left" vertical="center"/>
    </xf>
    <xf numFmtId="0" fontId="23" fillId="0" borderId="0" xfId="6" applyFont="1" applyAlignment="1" applyProtection="1">
      <alignment horizontal="left" vertical="center" wrapText="1"/>
    </xf>
    <xf numFmtId="0" fontId="23" fillId="0" borderId="1" xfId="6" applyFont="1" applyBorder="1" applyAlignment="1" applyProtection="1">
      <alignment horizontal="left" vertical="center" shrinkToFit="1"/>
    </xf>
    <xf numFmtId="0" fontId="13" fillId="0" borderId="0" xfId="6" applyFont="1" applyAlignment="1" applyProtection="1">
      <alignment horizontal="left" vertical="center"/>
    </xf>
    <xf numFmtId="0" fontId="23" fillId="0" borderId="5" xfId="6" applyFont="1" applyBorder="1" applyAlignment="1" applyProtection="1">
      <alignment horizontal="left" vertical="center" wrapText="1"/>
    </xf>
    <xf numFmtId="0" fontId="23" fillId="0" borderId="6"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23" fillId="6" borderId="6" xfId="6" applyFont="1" applyFill="1" applyBorder="1" applyAlignment="1" applyProtection="1">
      <alignment horizontal="left" vertical="center" wrapText="1" indent="1"/>
    </xf>
    <xf numFmtId="0" fontId="23" fillId="6" borderId="7" xfId="6" applyFont="1" applyFill="1" applyBorder="1" applyAlignment="1" applyProtection="1">
      <alignment horizontal="left" vertical="center" wrapText="1" indent="1"/>
    </xf>
    <xf numFmtId="0" fontId="23" fillId="3" borderId="5" xfId="6" applyFont="1" applyFill="1" applyBorder="1" applyAlignment="1" applyProtection="1">
      <alignment horizontal="left" vertical="center" wrapText="1"/>
    </xf>
    <xf numFmtId="0" fontId="23" fillId="3" borderId="6" xfId="6" applyFont="1" applyFill="1" applyBorder="1" applyAlignment="1" applyProtection="1">
      <alignment horizontal="left" vertical="center" wrapText="1"/>
    </xf>
    <xf numFmtId="0" fontId="23" fillId="3" borderId="7" xfId="6" applyFont="1" applyFill="1" applyBorder="1" applyAlignment="1" applyProtection="1">
      <alignment horizontal="left" vertical="center" wrapText="1"/>
    </xf>
    <xf numFmtId="176" fontId="23" fillId="3" borderId="5" xfId="6" applyNumberFormat="1" applyFont="1" applyFill="1" applyBorder="1" applyAlignment="1" applyProtection="1">
      <alignment horizontal="center" vertical="center" shrinkToFit="1"/>
    </xf>
    <xf numFmtId="176" fontId="23" fillId="3" borderId="7" xfId="6" applyNumberFormat="1" applyFont="1" applyFill="1" applyBorder="1" applyAlignment="1" applyProtection="1">
      <alignment horizontal="center" vertical="center" shrinkToFit="1"/>
    </xf>
    <xf numFmtId="176" fontId="23" fillId="3" borderId="3" xfId="6" applyNumberFormat="1" applyFont="1" applyFill="1" applyBorder="1" applyAlignment="1" applyProtection="1">
      <alignment horizontal="left" vertical="center" shrinkToFit="1"/>
    </xf>
    <xf numFmtId="176" fontId="23" fillId="3" borderId="4" xfId="6" applyNumberFormat="1" applyFont="1" applyFill="1" applyBorder="1" applyAlignment="1" applyProtection="1">
      <alignment horizontal="left" vertical="center" shrinkToFit="1"/>
    </xf>
    <xf numFmtId="176" fontId="23" fillId="3" borderId="5" xfId="6" applyNumberFormat="1" applyFont="1" applyFill="1" applyBorder="1" applyAlignment="1" applyProtection="1">
      <alignment horizontal="left" vertical="center" shrinkToFit="1"/>
    </xf>
    <xf numFmtId="176" fontId="23" fillId="3" borderId="7" xfId="6" applyNumberFormat="1" applyFont="1" applyFill="1" applyBorder="1" applyAlignment="1" applyProtection="1">
      <alignment horizontal="left" vertical="center" shrinkToFit="1"/>
    </xf>
    <xf numFmtId="0" fontId="23" fillId="6" borderId="10" xfId="6" applyFont="1" applyFill="1" applyBorder="1" applyAlignment="1" applyProtection="1">
      <alignment horizontal="center" vertical="center" wrapText="1"/>
    </xf>
    <xf numFmtId="0" fontId="23" fillId="6" borderId="25" xfId="6" applyFont="1" applyFill="1" applyBorder="1" applyAlignment="1" applyProtection="1">
      <alignment horizontal="center" vertical="center" wrapText="1"/>
    </xf>
    <xf numFmtId="0" fontId="23" fillId="6" borderId="11" xfId="6" applyFont="1" applyFill="1" applyBorder="1" applyAlignment="1" applyProtection="1">
      <alignment horizontal="center" vertical="center" wrapText="1"/>
    </xf>
    <xf numFmtId="0" fontId="23" fillId="6" borderId="23" xfId="6" applyFont="1" applyFill="1" applyBorder="1" applyAlignment="1" applyProtection="1">
      <alignment horizontal="center" vertical="center" wrapText="1"/>
    </xf>
    <xf numFmtId="176" fontId="23" fillId="6" borderId="3" xfId="6" applyNumberFormat="1" applyFont="1" applyFill="1" applyBorder="1" applyAlignment="1" applyProtection="1">
      <alignment horizontal="center" vertical="center" wrapText="1" shrinkToFit="1"/>
    </xf>
    <xf numFmtId="176" fontId="23" fillId="6" borderId="2" xfId="6" applyNumberFormat="1" applyFont="1" applyFill="1" applyBorder="1" applyAlignment="1" applyProtection="1">
      <alignment horizontal="center" vertical="center" wrapText="1" shrinkToFit="1"/>
    </xf>
    <xf numFmtId="176" fontId="23" fillId="6" borderId="23" xfId="6" applyNumberFormat="1" applyFont="1" applyFill="1" applyBorder="1" applyAlignment="1" applyProtection="1">
      <alignment horizontal="center" vertical="center" wrapText="1" shrinkToFit="1"/>
    </xf>
    <xf numFmtId="176" fontId="23" fillId="6" borderId="0" xfId="6" applyNumberFormat="1" applyFont="1" applyFill="1" applyAlignment="1" applyProtection="1">
      <alignment horizontal="center" vertical="center" wrapText="1" shrinkToFit="1"/>
    </xf>
    <xf numFmtId="176" fontId="23" fillId="6" borderId="8" xfId="6" applyNumberFormat="1" applyFont="1" applyFill="1" applyBorder="1" applyAlignment="1" applyProtection="1">
      <alignment horizontal="center" vertical="center" wrapText="1" shrinkToFit="1"/>
    </xf>
    <xf numFmtId="176" fontId="23" fillId="6" borderId="9" xfId="6" applyNumberFormat="1" applyFont="1" applyFill="1" applyBorder="1" applyAlignment="1" applyProtection="1">
      <alignment horizontal="center" vertical="center" wrapText="1" shrinkToFit="1"/>
    </xf>
    <xf numFmtId="176" fontId="23" fillId="6" borderId="4" xfId="6" applyNumberFormat="1" applyFont="1" applyFill="1" applyBorder="1" applyAlignment="1" applyProtection="1">
      <alignment horizontal="center" vertical="center" wrapText="1" shrinkToFit="1"/>
    </xf>
    <xf numFmtId="176" fontId="23" fillId="6" borderId="24" xfId="6" applyNumberFormat="1" applyFont="1" applyFill="1" applyBorder="1" applyAlignment="1" applyProtection="1">
      <alignment horizontal="center" vertical="center" wrapText="1" shrinkToFit="1"/>
    </xf>
    <xf numFmtId="176" fontId="23" fillId="6" borderId="12" xfId="6" applyNumberFormat="1" applyFont="1" applyFill="1" applyBorder="1" applyAlignment="1" applyProtection="1">
      <alignment horizontal="center" vertical="center" wrapText="1" shrinkToFit="1"/>
    </xf>
    <xf numFmtId="176" fontId="23" fillId="3" borderId="3" xfId="6" applyNumberFormat="1" applyFont="1" applyFill="1" applyBorder="1" applyAlignment="1" applyProtection="1">
      <alignment horizontal="left" vertical="center" wrapText="1" shrinkToFit="1"/>
    </xf>
    <xf numFmtId="176" fontId="23" fillId="3" borderId="2" xfId="6" applyNumberFormat="1" applyFont="1" applyFill="1" applyBorder="1" applyAlignment="1" applyProtection="1">
      <alignment horizontal="left" vertical="center" wrapText="1" shrinkToFit="1"/>
    </xf>
    <xf numFmtId="176" fontId="23" fillId="3" borderId="4" xfId="6" applyNumberFormat="1" applyFont="1" applyFill="1" applyBorder="1" applyAlignment="1" applyProtection="1">
      <alignment horizontal="left" vertical="center" wrapText="1" shrinkToFit="1"/>
    </xf>
    <xf numFmtId="176" fontId="23" fillId="3" borderId="23" xfId="6" applyNumberFormat="1" applyFont="1" applyFill="1" applyBorder="1" applyAlignment="1" applyProtection="1">
      <alignment horizontal="left" vertical="center" wrapText="1" shrinkToFit="1"/>
    </xf>
    <xf numFmtId="176" fontId="23" fillId="3" borderId="0" xfId="6" applyNumberFormat="1" applyFont="1" applyFill="1" applyAlignment="1" applyProtection="1">
      <alignment horizontal="left" vertical="center" wrapText="1" shrinkToFit="1"/>
    </xf>
    <xf numFmtId="176" fontId="23" fillId="3" borderId="24" xfId="6" applyNumberFormat="1" applyFont="1" applyFill="1" applyBorder="1" applyAlignment="1" applyProtection="1">
      <alignment horizontal="left" vertical="center" wrapText="1" shrinkToFit="1"/>
    </xf>
    <xf numFmtId="176" fontId="23" fillId="3" borderId="8" xfId="6" applyNumberFormat="1" applyFont="1" applyFill="1" applyBorder="1" applyAlignment="1" applyProtection="1">
      <alignment horizontal="left" vertical="center" wrapText="1" shrinkToFit="1"/>
    </xf>
    <xf numFmtId="176" fontId="23" fillId="3" borderId="9" xfId="6" applyNumberFormat="1" applyFont="1" applyFill="1" applyBorder="1" applyAlignment="1" applyProtection="1">
      <alignment horizontal="left" vertical="center" wrapText="1" shrinkToFit="1"/>
    </xf>
    <xf numFmtId="176" fontId="23" fillId="3" borderId="12" xfId="6" applyNumberFormat="1" applyFont="1" applyFill="1" applyBorder="1" applyAlignment="1" applyProtection="1">
      <alignment horizontal="left" vertical="center" wrapText="1" shrinkToFit="1"/>
    </xf>
    <xf numFmtId="0" fontId="23" fillId="4" borderId="10" xfId="6" applyFont="1" applyFill="1" applyBorder="1" applyAlignment="1" applyProtection="1">
      <alignment horizontal="center" vertical="center" wrapText="1"/>
    </xf>
    <xf numFmtId="0" fontId="23" fillId="4" borderId="11" xfId="6" applyFont="1" applyFill="1" applyBorder="1" applyAlignment="1" applyProtection="1">
      <alignment horizontal="center" vertical="center" wrapText="1"/>
    </xf>
    <xf numFmtId="0" fontId="23" fillId="4" borderId="1" xfId="6" applyFont="1" applyFill="1" applyBorder="1" applyAlignment="1" applyProtection="1">
      <alignment horizontal="center" vertical="center" wrapText="1"/>
    </xf>
    <xf numFmtId="0" fontId="23" fillId="4" borderId="3" xfId="6" applyFont="1" applyFill="1" applyBorder="1" applyAlignment="1" applyProtection="1">
      <alignment horizontal="center" vertical="center" wrapText="1"/>
    </xf>
    <xf numFmtId="0" fontId="23" fillId="4" borderId="4" xfId="6" applyFont="1" applyFill="1" applyBorder="1" applyAlignment="1" applyProtection="1">
      <alignment horizontal="center" vertical="center" wrapText="1"/>
    </xf>
    <xf numFmtId="0" fontId="23" fillId="4" borderId="8" xfId="6" applyFont="1" applyFill="1" applyBorder="1" applyAlignment="1" applyProtection="1">
      <alignment horizontal="center" vertical="center" wrapText="1"/>
    </xf>
    <xf numFmtId="0" fontId="23" fillId="4" borderId="12" xfId="6" applyFont="1" applyFill="1" applyBorder="1" applyAlignment="1" applyProtection="1">
      <alignment horizontal="center" vertical="center" wrapText="1"/>
    </xf>
    <xf numFmtId="0" fontId="23" fillId="6" borderId="5" xfId="6" applyFont="1" applyFill="1" applyBorder="1" applyAlignment="1" applyProtection="1">
      <alignment horizontal="left" vertical="center" wrapText="1"/>
    </xf>
    <xf numFmtId="0" fontId="23" fillId="6" borderId="7" xfId="6" applyFont="1" applyFill="1" applyBorder="1" applyAlignment="1" applyProtection="1">
      <alignment horizontal="left" vertical="center" wrapText="1"/>
    </xf>
    <xf numFmtId="176" fontId="23" fillId="6" borderId="0" xfId="6" applyNumberFormat="1" applyFont="1" applyFill="1" applyAlignment="1" applyProtection="1">
      <alignment horizontal="left" vertical="center" wrapText="1" shrinkToFit="1"/>
    </xf>
    <xf numFmtId="0" fontId="23" fillId="6" borderId="3" xfId="6" applyFont="1" applyFill="1" applyBorder="1" applyAlignment="1" applyProtection="1">
      <alignment horizontal="center" vertical="center" wrapText="1"/>
    </xf>
    <xf numFmtId="0" fontId="23" fillId="6" borderId="2" xfId="6" applyFont="1" applyFill="1" applyBorder="1" applyAlignment="1" applyProtection="1">
      <alignment horizontal="center" vertical="center" wrapText="1"/>
    </xf>
    <xf numFmtId="0" fontId="23" fillId="6" borderId="8" xfId="6" applyFont="1" applyFill="1" applyBorder="1" applyAlignment="1" applyProtection="1">
      <alignment horizontal="center" vertical="center" wrapText="1"/>
    </xf>
    <xf numFmtId="0" fontId="23" fillId="6" borderId="9" xfId="6" applyFont="1" applyFill="1" applyBorder="1" applyAlignment="1" applyProtection="1">
      <alignment horizontal="center" vertical="center" wrapText="1"/>
    </xf>
    <xf numFmtId="0" fontId="23" fillId="3" borderId="3" xfId="6" applyFont="1" applyFill="1" applyBorder="1" applyAlignment="1" applyProtection="1">
      <alignment horizontal="left" vertical="center" wrapText="1"/>
    </xf>
    <xf numFmtId="0" fontId="23" fillId="3" borderId="2" xfId="6" applyFont="1" applyFill="1" applyBorder="1" applyAlignment="1" applyProtection="1">
      <alignment horizontal="left" vertical="center" wrapText="1"/>
    </xf>
    <xf numFmtId="0" fontId="23" fillId="3" borderId="4" xfId="6" applyFont="1" applyFill="1" applyBorder="1" applyAlignment="1" applyProtection="1">
      <alignment horizontal="left" vertical="center" wrapText="1"/>
    </xf>
    <xf numFmtId="0" fontId="23" fillId="3" borderId="8" xfId="6" applyFont="1" applyFill="1" applyBorder="1" applyAlignment="1" applyProtection="1">
      <alignment horizontal="left" vertical="center" wrapText="1"/>
    </xf>
    <xf numFmtId="0" fontId="23" fillId="3" borderId="9" xfId="6" applyFont="1" applyFill="1" applyBorder="1" applyAlignment="1" applyProtection="1">
      <alignment horizontal="left" vertical="center" wrapText="1"/>
    </xf>
    <xf numFmtId="0" fontId="23" fillId="3" borderId="12" xfId="6" applyFont="1" applyFill="1" applyBorder="1" applyAlignment="1" applyProtection="1">
      <alignment horizontal="left" vertical="center" wrapText="1"/>
    </xf>
    <xf numFmtId="0" fontId="23" fillId="6" borderId="4" xfId="6" applyFont="1" applyFill="1" applyBorder="1" applyAlignment="1" applyProtection="1">
      <alignment horizontal="center" vertical="center" wrapText="1"/>
    </xf>
    <xf numFmtId="0" fontId="23" fillId="6" borderId="12" xfId="6" applyFont="1" applyFill="1" applyBorder="1" applyAlignment="1" applyProtection="1">
      <alignment horizontal="center" vertical="center" wrapText="1"/>
    </xf>
    <xf numFmtId="0" fontId="23" fillId="0" borderId="5" xfId="6" applyFont="1" applyBorder="1" applyAlignment="1" applyProtection="1">
      <alignment horizontal="center" vertical="center"/>
    </xf>
    <xf numFmtId="0" fontId="23" fillId="0" borderId="7" xfId="6" applyFont="1" applyBorder="1" applyAlignment="1" applyProtection="1">
      <alignment horizontal="center" vertical="center"/>
    </xf>
    <xf numFmtId="176" fontId="23" fillId="3" borderId="5" xfId="6" applyNumberFormat="1" applyFont="1" applyFill="1" applyBorder="1" applyAlignment="1" applyProtection="1">
      <alignment horizontal="left" vertical="center"/>
    </xf>
    <xf numFmtId="176" fontId="23" fillId="3" borderId="6" xfId="6" applyNumberFormat="1" applyFont="1" applyFill="1" applyBorder="1" applyAlignment="1" applyProtection="1">
      <alignment horizontal="left" vertical="center"/>
    </xf>
    <xf numFmtId="176" fontId="23" fillId="3" borderId="7" xfId="6" applyNumberFormat="1" applyFont="1" applyFill="1" applyBorder="1" applyAlignment="1" applyProtection="1">
      <alignment horizontal="left" vertical="center"/>
    </xf>
    <xf numFmtId="0" fontId="23" fillId="0" borderId="1" xfId="6" applyFont="1" applyBorder="1" applyAlignment="1" applyProtection="1">
      <alignment horizontal="center" vertical="center"/>
    </xf>
    <xf numFmtId="179" fontId="23" fillId="3" borderId="5" xfId="6" applyNumberFormat="1" applyFont="1" applyFill="1" applyBorder="1" applyAlignment="1" applyProtection="1">
      <alignment horizontal="center" vertical="center"/>
    </xf>
    <xf numFmtId="179" fontId="23" fillId="3" borderId="6" xfId="6" applyNumberFormat="1" applyFont="1" applyFill="1" applyBorder="1" applyAlignment="1" applyProtection="1">
      <alignment horizontal="center" vertical="center"/>
    </xf>
    <xf numFmtId="179" fontId="23" fillId="3" borderId="7" xfId="6" applyNumberFormat="1" applyFont="1" applyFill="1" applyBorder="1" applyAlignment="1" applyProtection="1">
      <alignment horizontal="center" vertical="center"/>
    </xf>
    <xf numFmtId="0" fontId="18" fillId="0" borderId="2" xfId="6" applyFont="1" applyBorder="1" applyAlignment="1" applyProtection="1">
      <alignment horizontal="left" vertical="top" wrapText="1"/>
    </xf>
    <xf numFmtId="181" fontId="23" fillId="6" borderId="5" xfId="6" applyNumberFormat="1" applyFont="1" applyFill="1" applyBorder="1" applyAlignment="1" applyProtection="1">
      <alignment horizontal="left" vertical="center"/>
    </xf>
    <xf numFmtId="181" fontId="23" fillId="6" borderId="6" xfId="6" applyNumberFormat="1" applyFont="1" applyFill="1" applyBorder="1" applyAlignment="1" applyProtection="1">
      <alignment horizontal="left" vertical="center"/>
    </xf>
    <xf numFmtId="181" fontId="23" fillId="6" borderId="7" xfId="6" applyNumberFormat="1" applyFont="1" applyFill="1" applyBorder="1" applyAlignment="1" applyProtection="1">
      <alignment horizontal="left" vertical="center"/>
    </xf>
    <xf numFmtId="181" fontId="23" fillId="6" borderId="1" xfId="6" applyNumberFormat="1" applyFont="1" applyFill="1" applyBorder="1" applyAlignment="1" applyProtection="1">
      <alignment horizontal="left" vertical="center"/>
    </xf>
    <xf numFmtId="181" fontId="30" fillId="6" borderId="1" xfId="6" applyNumberFormat="1" applyFont="1" applyFill="1" applyBorder="1" applyAlignment="1" applyProtection="1">
      <alignment horizontal="left" vertical="center"/>
    </xf>
    <xf numFmtId="0" fontId="23" fillId="0" borderId="3" xfId="6" applyFont="1" applyBorder="1" applyAlignment="1" applyProtection="1">
      <alignment horizontal="center" vertical="center"/>
    </xf>
    <xf numFmtId="0" fontId="23" fillId="0" borderId="4" xfId="6" applyFont="1" applyBorder="1" applyAlignment="1" applyProtection="1">
      <alignment horizontal="center" vertical="center"/>
    </xf>
    <xf numFmtId="0" fontId="23" fillId="0" borderId="8" xfId="6" applyFont="1" applyBorder="1" applyAlignment="1" applyProtection="1">
      <alignment horizontal="center" vertical="center"/>
    </xf>
    <xf numFmtId="0" fontId="23" fillId="0" borderId="12" xfId="6" applyFont="1" applyBorder="1" applyAlignment="1" applyProtection="1">
      <alignment horizontal="center" vertical="center"/>
    </xf>
    <xf numFmtId="0" fontId="23" fillId="3" borderId="1" xfId="6" applyFont="1" applyFill="1" applyBorder="1" applyAlignment="1" applyProtection="1">
      <alignment horizontal="left" vertical="center"/>
    </xf>
    <xf numFmtId="181" fontId="23" fillId="6" borderId="8" xfId="6" applyNumberFormat="1" applyFont="1" applyFill="1" applyBorder="1" applyAlignment="1" applyProtection="1">
      <alignment horizontal="left" vertical="top" wrapText="1"/>
    </xf>
    <xf numFmtId="181" fontId="23" fillId="6" borderId="9" xfId="6" applyNumberFormat="1" applyFont="1" applyFill="1" applyBorder="1" applyAlignment="1" applyProtection="1">
      <alignment horizontal="left" vertical="top" wrapText="1"/>
    </xf>
    <xf numFmtId="181" fontId="23" fillId="6" borderId="12" xfId="6" applyNumberFormat="1" applyFont="1" applyFill="1" applyBorder="1" applyAlignment="1" applyProtection="1">
      <alignment horizontal="left" vertical="top" wrapText="1"/>
    </xf>
    <xf numFmtId="0" fontId="22" fillId="0" borderId="0" xfId="6" applyFont="1" applyAlignment="1" applyProtection="1">
      <alignment horizontal="center" vertical="center" wrapText="1"/>
    </xf>
    <xf numFmtId="178" fontId="23" fillId="3" borderId="5" xfId="6" applyNumberFormat="1" applyFont="1" applyFill="1" applyBorder="1" applyAlignment="1" applyProtection="1">
      <alignment horizontal="right" vertical="center" shrinkToFit="1"/>
    </xf>
    <xf numFmtId="178" fontId="23" fillId="3" borderId="6" xfId="6" applyNumberFormat="1" applyFont="1" applyFill="1" applyBorder="1" applyAlignment="1" applyProtection="1">
      <alignment horizontal="right" vertical="center" shrinkToFit="1"/>
    </xf>
    <xf numFmtId="178" fontId="23" fillId="3" borderId="7" xfId="6" applyNumberFormat="1" applyFont="1" applyFill="1" applyBorder="1" applyAlignment="1" applyProtection="1">
      <alignment horizontal="right" vertical="center" shrinkToFit="1"/>
    </xf>
    <xf numFmtId="181" fontId="23" fillId="0" borderId="1" xfId="6" applyNumberFormat="1" applyFont="1" applyBorder="1" applyAlignment="1" applyProtection="1">
      <alignment horizontal="left" vertical="center"/>
    </xf>
    <xf numFmtId="0" fontId="40" fillId="0" borderId="0" xfId="17" applyFont="1" applyAlignment="1">
      <alignment horizontal="left" vertical="center" wrapText="1"/>
    </xf>
    <xf numFmtId="0" fontId="40" fillId="0" borderId="24" xfId="17" applyFont="1" applyBorder="1" applyAlignment="1">
      <alignment horizontal="left" vertical="center" wrapText="1"/>
    </xf>
    <xf numFmtId="0" fontId="52" fillId="0" borderId="0" xfId="17" applyFont="1" applyAlignment="1">
      <alignment horizontal="left" vertical="center"/>
    </xf>
    <xf numFmtId="0" fontId="53" fillId="10" borderId="5" xfId="17" applyFont="1" applyFill="1" applyBorder="1" applyAlignment="1">
      <alignment horizontal="left" vertical="center"/>
    </xf>
    <xf numFmtId="0" fontId="53" fillId="10" borderId="6" xfId="17" applyFont="1" applyFill="1" applyBorder="1" applyAlignment="1">
      <alignment horizontal="left" vertical="center"/>
    </xf>
    <xf numFmtId="0" fontId="39" fillId="9" borderId="5" xfId="17" applyFont="1" applyFill="1" applyBorder="1" applyAlignment="1">
      <alignment horizontal="left" vertical="center"/>
    </xf>
    <xf numFmtId="0" fontId="39" fillId="9" borderId="6" xfId="17" applyFont="1" applyFill="1" applyBorder="1" applyAlignment="1">
      <alignment horizontal="left" vertical="center"/>
    </xf>
    <xf numFmtId="0" fontId="39" fillId="9" borderId="7" xfId="17" applyFont="1" applyFill="1" applyBorder="1" applyAlignment="1">
      <alignment horizontal="left" vertical="center"/>
    </xf>
    <xf numFmtId="0" fontId="39" fillId="8" borderId="5" xfId="17" applyFont="1" applyFill="1" applyBorder="1" applyAlignment="1">
      <alignment horizontal="left" vertical="center"/>
    </xf>
    <xf numFmtId="0" fontId="39" fillId="8" borderId="6" xfId="17" applyFont="1" applyFill="1" applyBorder="1" applyAlignment="1">
      <alignment horizontal="left" vertical="center"/>
    </xf>
    <xf numFmtId="0" fontId="39" fillId="8" borderId="7" xfId="17" applyFont="1" applyFill="1" applyBorder="1" applyAlignment="1">
      <alignment horizontal="left" vertical="center"/>
    </xf>
    <xf numFmtId="0" fontId="39" fillId="9" borderId="5" xfId="17" applyFont="1" applyFill="1" applyBorder="1" applyAlignment="1">
      <alignment horizontal="left" vertical="center" wrapText="1"/>
    </xf>
    <xf numFmtId="0" fontId="39" fillId="9" borderId="7" xfId="17" applyFont="1" applyFill="1" applyBorder="1" applyAlignment="1">
      <alignment horizontal="left" vertical="center" wrapText="1"/>
    </xf>
    <xf numFmtId="0" fontId="39" fillId="9" borderId="5" xfId="17" applyFont="1" applyFill="1" applyBorder="1" applyAlignment="1">
      <alignment vertical="center" wrapText="1"/>
    </xf>
    <xf numFmtId="0" fontId="39" fillId="9" borderId="7" xfId="17" applyFont="1" applyFill="1" applyBorder="1" applyAlignment="1">
      <alignment vertical="center" wrapText="1"/>
    </xf>
    <xf numFmtId="0" fontId="39" fillId="0" borderId="5" xfId="17" applyFont="1" applyBorder="1" applyAlignment="1">
      <alignment horizontal="left" vertical="center" wrapText="1"/>
    </xf>
    <xf numFmtId="0" fontId="39" fillId="0" borderId="6" xfId="17" applyFont="1" applyBorder="1" applyAlignment="1">
      <alignment horizontal="left" vertical="center" wrapText="1"/>
    </xf>
    <xf numFmtId="0" fontId="39" fillId="0" borderId="7" xfId="17" applyFont="1" applyBorder="1" applyAlignment="1">
      <alignment horizontal="left" vertical="center" wrapText="1"/>
    </xf>
    <xf numFmtId="0" fontId="50" fillId="0" borderId="5" xfId="17" applyFont="1" applyBorder="1" applyAlignment="1">
      <alignment horizontal="left" vertical="center" wrapText="1"/>
    </xf>
    <xf numFmtId="0" fontId="50" fillId="0" borderId="6" xfId="17" applyFont="1" applyBorder="1" applyAlignment="1">
      <alignment horizontal="left" vertical="center" wrapText="1"/>
    </xf>
    <xf numFmtId="0" fontId="50" fillId="0" borderId="7" xfId="17" applyFont="1" applyBorder="1" applyAlignment="1">
      <alignment horizontal="left" vertical="center" wrapText="1"/>
    </xf>
    <xf numFmtId="0" fontId="4" fillId="0" borderId="5" xfId="17" applyFont="1" applyBorder="1" applyAlignment="1">
      <alignment horizontal="left" vertical="center" wrapText="1"/>
    </xf>
    <xf numFmtId="0" fontId="4" fillId="0" borderId="6" xfId="17" applyFont="1" applyBorder="1" applyAlignment="1">
      <alignment horizontal="left" vertical="center" wrapText="1"/>
    </xf>
    <xf numFmtId="0" fontId="4" fillId="0" borderId="7" xfId="17" applyFont="1" applyBorder="1" applyAlignment="1">
      <alignment horizontal="left" vertical="center" wrapText="1"/>
    </xf>
    <xf numFmtId="0" fontId="50" fillId="9" borderId="5" xfId="17" applyFont="1" applyFill="1" applyBorder="1" applyAlignment="1">
      <alignment vertical="center" wrapText="1"/>
    </xf>
    <xf numFmtId="0" fontId="50" fillId="9" borderId="7" xfId="17" applyFont="1" applyFill="1" applyBorder="1" applyAlignment="1">
      <alignment vertical="center" wrapText="1"/>
    </xf>
    <xf numFmtId="0" fontId="44" fillId="0" borderId="5" xfId="17" applyFont="1" applyBorder="1" applyAlignment="1">
      <alignment horizontal="left" vertical="center" wrapText="1"/>
    </xf>
    <xf numFmtId="0" fontId="44" fillId="0" borderId="6" xfId="17" applyFont="1" applyBorder="1" applyAlignment="1">
      <alignment horizontal="left" vertical="center" wrapText="1"/>
    </xf>
    <xf numFmtId="0" fontId="44" fillId="0" borderId="7" xfId="17" applyFont="1" applyBorder="1" applyAlignment="1">
      <alignment horizontal="left" vertical="center" wrapText="1"/>
    </xf>
    <xf numFmtId="0" fontId="50" fillId="0" borderId="0" xfId="17" applyFont="1" applyAlignment="1">
      <alignment horizontal="left" vertical="center" indent="8"/>
    </xf>
    <xf numFmtId="0" fontId="50" fillId="0" borderId="0" xfId="17" applyFont="1" applyAlignment="1">
      <alignment horizontal="right" wrapText="1"/>
    </xf>
    <xf numFmtId="0" fontId="50" fillId="0" borderId="24" xfId="17" applyFont="1" applyBorder="1" applyAlignment="1">
      <alignment horizontal="right" wrapText="1"/>
    </xf>
    <xf numFmtId="0" fontId="39" fillId="8" borderId="5" xfId="17" applyFont="1" applyFill="1" applyBorder="1" applyAlignment="1">
      <alignment horizontal="left" vertical="center" wrapText="1"/>
    </xf>
    <xf numFmtId="0" fontId="39" fillId="8" borderId="6" xfId="17" applyFont="1" applyFill="1" applyBorder="1" applyAlignment="1">
      <alignment horizontal="left" vertical="center" wrapText="1"/>
    </xf>
    <xf numFmtId="0" fontId="39" fillId="8" borderId="7" xfId="17" applyFont="1" applyFill="1" applyBorder="1" applyAlignment="1">
      <alignment horizontal="left" vertical="center" wrapText="1"/>
    </xf>
    <xf numFmtId="0" fontId="50" fillId="0" borderId="0" xfId="17" applyFont="1" applyAlignment="1">
      <alignment horizontal="right" vertical="center" wrapText="1"/>
    </xf>
    <xf numFmtId="0" fontId="50" fillId="0" borderId="24" xfId="17" applyFont="1" applyBorder="1" applyAlignment="1">
      <alignment horizontal="right" vertical="center" wrapText="1"/>
    </xf>
  </cellXfs>
  <cellStyles count="22">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10 2" xfId="21" xr:uid="{03A32064-4713-4D4F-BDC5-974D192CF877}"/>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3 2" xfId="18" xr:uid="{5D291A4B-658E-48EA-80FF-482F35F22D9E}"/>
    <cellStyle name="標準 4" xfId="4" xr:uid="{00000000-0005-0000-0000-00000B000000}"/>
    <cellStyle name="標準 4 2" xfId="19" xr:uid="{755590B3-F35D-4873-AE29-4AC44A5081B0}"/>
    <cellStyle name="標準 5" xfId="5" xr:uid="{00000000-0005-0000-0000-00000C000000}"/>
    <cellStyle name="標準 5 2" xfId="20" xr:uid="{DCF3A736-3F6C-4EB9-8DDF-0BB273BB9A96}"/>
    <cellStyle name="標準 6" xfId="6" xr:uid="{00000000-0005-0000-0000-00000D000000}"/>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762000</xdr:colOff>
      <xdr:row>3</xdr:row>
      <xdr:rowOff>52916</xdr:rowOff>
    </xdr:from>
    <xdr:to>
      <xdr:col>6</xdr:col>
      <xdr:colOff>1879601</xdr:colOff>
      <xdr:row>4</xdr:row>
      <xdr:rowOff>215899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423833" y="1777999"/>
          <a:ext cx="3086101" cy="618067"/>
        </a:xfrm>
        <a:prstGeom prst="wedgeRectCallout">
          <a:avLst>
            <a:gd name="adj1" fmla="val -75283"/>
            <a:gd name="adj2" fmla="val -25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事業所指定を受けた名称と一致させてください。</a:t>
          </a:r>
        </a:p>
      </xdr:txBody>
    </xdr:sp>
    <xdr:clientData/>
  </xdr:twoCellAnchor>
  <xdr:twoCellAnchor>
    <xdr:from>
      <xdr:col>0</xdr:col>
      <xdr:colOff>317500</xdr:colOff>
      <xdr:row>0</xdr:row>
      <xdr:rowOff>342900</xdr:rowOff>
    </xdr:from>
    <xdr:to>
      <xdr:col>3</xdr:col>
      <xdr:colOff>512234</xdr:colOff>
      <xdr:row>1</xdr:row>
      <xdr:rowOff>182033</xdr:rowOff>
    </xdr:to>
    <xdr:sp macro="" textlink="">
      <xdr:nvSpPr>
        <xdr:cNvPr id="2" name="四角形吹き出し 6">
          <a:extLst>
            <a:ext uri="{FF2B5EF4-FFF2-40B4-BE49-F238E27FC236}">
              <a16:creationId xmlns:a16="http://schemas.microsoft.com/office/drawing/2014/main" id="{D7ED1E65-B09F-444C-AEF1-01FB19E823F0}"/>
            </a:ext>
          </a:extLst>
        </xdr:cNvPr>
        <xdr:cNvSpPr/>
      </xdr:nvSpPr>
      <xdr:spPr>
        <a:xfrm>
          <a:off x="317500" y="342900"/>
          <a:ext cx="2887134" cy="550333"/>
        </a:xfrm>
        <a:prstGeom prst="wedgeRectCallout">
          <a:avLst>
            <a:gd name="adj1" fmla="val -899"/>
            <a:gd name="adj2" fmla="val 119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法人名は印鑑証明書の表記と一致させてください。</a:t>
          </a:r>
        </a:p>
      </xdr:txBody>
    </xdr:sp>
    <xdr:clientData/>
  </xdr:twoCellAnchor>
  <xdr:twoCellAnchor>
    <xdr:from>
      <xdr:col>6</xdr:col>
      <xdr:colOff>431800</xdr:colOff>
      <xdr:row>0</xdr:row>
      <xdr:rowOff>673100</xdr:rowOff>
    </xdr:from>
    <xdr:to>
      <xdr:col>6</xdr:col>
      <xdr:colOff>2859617</xdr:colOff>
      <xdr:row>2</xdr:row>
      <xdr:rowOff>97368</xdr:rowOff>
    </xdr:to>
    <xdr:sp macro="" textlink="">
      <xdr:nvSpPr>
        <xdr:cNvPr id="3" name="四角形吹き出し 5">
          <a:extLst>
            <a:ext uri="{FF2B5EF4-FFF2-40B4-BE49-F238E27FC236}">
              <a16:creationId xmlns:a16="http://schemas.microsoft.com/office/drawing/2014/main" id="{03965D88-280F-4076-9BF0-2B30EAE03AE7}"/>
            </a:ext>
          </a:extLst>
        </xdr:cNvPr>
        <xdr:cNvSpPr/>
      </xdr:nvSpPr>
      <xdr:spPr>
        <a:xfrm>
          <a:off x="6083300" y="673100"/>
          <a:ext cx="2427817" cy="694268"/>
        </a:xfrm>
        <a:prstGeom prst="wedgeRectCallout">
          <a:avLst>
            <a:gd name="adj1" fmla="val -67247"/>
            <a:gd name="adj2" fmla="val 5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プルダウンから該当のサービス種別を選択してください。</a:t>
          </a:r>
        </a:p>
      </xdr:txBody>
    </xdr:sp>
    <xdr:clientData/>
  </xdr:twoCellAnchor>
  <xdr:twoCellAnchor>
    <xdr:from>
      <xdr:col>6</xdr:col>
      <xdr:colOff>1651000</xdr:colOff>
      <xdr:row>0</xdr:row>
      <xdr:rowOff>12700</xdr:rowOff>
    </xdr:from>
    <xdr:to>
      <xdr:col>6</xdr:col>
      <xdr:colOff>2954866</xdr:colOff>
      <xdr:row>0</xdr:row>
      <xdr:rowOff>554566</xdr:rowOff>
    </xdr:to>
    <xdr:sp macro="" textlink="">
      <xdr:nvSpPr>
        <xdr:cNvPr id="5" name="額縁 4">
          <a:extLst>
            <a:ext uri="{FF2B5EF4-FFF2-40B4-BE49-F238E27FC236}">
              <a16:creationId xmlns:a16="http://schemas.microsoft.com/office/drawing/2014/main" id="{71433BFB-4631-4177-B2FB-F1D1B0677543}"/>
            </a:ext>
          </a:extLst>
        </xdr:cNvPr>
        <xdr:cNvSpPr/>
      </xdr:nvSpPr>
      <xdr:spPr>
        <a:xfrm>
          <a:off x="7302500" y="12700"/>
          <a:ext cx="1303866" cy="54186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6</xdr:col>
      <xdr:colOff>368300</xdr:colOff>
      <xdr:row>5</xdr:row>
      <xdr:rowOff>38100</xdr:rowOff>
    </xdr:from>
    <xdr:to>
      <xdr:col>6</xdr:col>
      <xdr:colOff>2290234</xdr:colOff>
      <xdr:row>7</xdr:row>
      <xdr:rowOff>410633</xdr:rowOff>
    </xdr:to>
    <xdr:sp macro="" textlink="">
      <xdr:nvSpPr>
        <xdr:cNvPr id="6" name="四角形吹き出し 7">
          <a:extLst>
            <a:ext uri="{FF2B5EF4-FFF2-40B4-BE49-F238E27FC236}">
              <a16:creationId xmlns:a16="http://schemas.microsoft.com/office/drawing/2014/main" id="{D4E2BEBB-9139-47F1-ACF3-9D0767884FE8}"/>
            </a:ext>
          </a:extLst>
        </xdr:cNvPr>
        <xdr:cNvSpPr/>
      </xdr:nvSpPr>
      <xdr:spPr>
        <a:xfrm>
          <a:off x="6019800" y="2489200"/>
          <a:ext cx="1921934" cy="944033"/>
        </a:xfrm>
        <a:prstGeom prst="wedgeRectCallout">
          <a:avLst>
            <a:gd name="adj1" fmla="val -77058"/>
            <a:gd name="adj2" fmla="val 722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全てに✔が入るようにしてください。</a:t>
          </a:r>
        </a:p>
      </xdr:txBody>
    </xdr:sp>
    <xdr:clientData/>
  </xdr:twoCellAnchor>
  <xdr:twoCellAnchor>
    <xdr:from>
      <xdr:col>4</xdr:col>
      <xdr:colOff>1143001</xdr:colOff>
      <xdr:row>6</xdr:row>
      <xdr:rowOff>317500</xdr:rowOff>
    </xdr:from>
    <xdr:to>
      <xdr:col>6</xdr:col>
      <xdr:colOff>215900</xdr:colOff>
      <xdr:row>14</xdr:row>
      <xdr:rowOff>12700</xdr:rowOff>
    </xdr:to>
    <xdr:sp macro="" textlink="">
      <xdr:nvSpPr>
        <xdr:cNvPr id="7" name="角丸四角形 1">
          <a:extLst>
            <a:ext uri="{FF2B5EF4-FFF2-40B4-BE49-F238E27FC236}">
              <a16:creationId xmlns:a16="http://schemas.microsoft.com/office/drawing/2014/main" id="{2A65185E-92EA-424E-8194-53A83BA3A923}"/>
            </a:ext>
          </a:extLst>
        </xdr:cNvPr>
        <xdr:cNvSpPr/>
      </xdr:nvSpPr>
      <xdr:spPr>
        <a:xfrm>
          <a:off x="4813301" y="2997200"/>
          <a:ext cx="1054099" cy="4610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520700</xdr:colOff>
      <xdr:row>0</xdr:row>
      <xdr:rowOff>317500</xdr:rowOff>
    </xdr:from>
    <xdr:to>
      <xdr:col>15</xdr:col>
      <xdr:colOff>291777</xdr:colOff>
      <xdr:row>8</xdr:row>
      <xdr:rowOff>627741</xdr:rowOff>
    </xdr:to>
    <xdr:sp macro="" textlink="">
      <xdr:nvSpPr>
        <xdr:cNvPr id="9" name="四角形吹き出し 3">
          <a:extLst>
            <a:ext uri="{FF2B5EF4-FFF2-40B4-BE49-F238E27FC236}">
              <a16:creationId xmlns:a16="http://schemas.microsoft.com/office/drawing/2014/main" id="{DA3AC67A-ACBA-402B-8E82-6BEAF184E558}"/>
            </a:ext>
          </a:extLst>
        </xdr:cNvPr>
        <xdr:cNvSpPr/>
      </xdr:nvSpPr>
      <xdr:spPr>
        <a:xfrm>
          <a:off x="9156700" y="317500"/>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a:t>
          </a:r>
          <a:endParaRPr kumimoji="1" lang="en-US" altLang="ja-JP" sz="1400">
            <a:solidFill>
              <a:schemeClr val="lt1"/>
            </a:solidFill>
            <a:effectLst/>
            <a:latin typeface="+mn-ea"/>
            <a:ea typeface="+mn-ea"/>
            <a:cs typeface="+mn-cs"/>
          </a:endParaRPr>
        </a:p>
        <a:p>
          <a:endParaRPr kumimoji="1" lang="en-US" altLang="ja-JP" sz="1400">
            <a:solidFill>
              <a:schemeClr val="lt1"/>
            </a:solidFill>
            <a:effectLst/>
            <a:latin typeface="+mn-ea"/>
            <a:ea typeface="+mn-ea"/>
            <a:cs typeface="+mn-cs"/>
          </a:endParaRPr>
        </a:p>
        <a:p>
          <a:r>
            <a:rPr kumimoji="1" lang="ja-JP" altLang="en-US" sz="1400">
              <a:solidFill>
                <a:schemeClr val="lt1"/>
              </a:solidFill>
              <a:effectLst/>
              <a:latin typeface="+mn-ea"/>
              <a:ea typeface="+mn-ea"/>
              <a:cs typeface="+mn-cs"/>
            </a:rPr>
            <a:t>・行の追加・削除は行わないでください。</a:t>
          </a:r>
        </a:p>
      </xdr:txBody>
    </xdr:sp>
    <xdr:clientData/>
  </xdr:twoCellAnchor>
  <xdr:twoCellAnchor>
    <xdr:from>
      <xdr:col>6</xdr:col>
      <xdr:colOff>304800</xdr:colOff>
      <xdr:row>15</xdr:row>
      <xdr:rowOff>88900</xdr:rowOff>
    </xdr:from>
    <xdr:to>
      <xdr:col>6</xdr:col>
      <xdr:colOff>2226734</xdr:colOff>
      <xdr:row>18</xdr:row>
      <xdr:rowOff>258233</xdr:rowOff>
    </xdr:to>
    <xdr:sp macro="" textlink="">
      <xdr:nvSpPr>
        <xdr:cNvPr id="10" name="四角形吹き出し 7">
          <a:extLst>
            <a:ext uri="{FF2B5EF4-FFF2-40B4-BE49-F238E27FC236}">
              <a16:creationId xmlns:a16="http://schemas.microsoft.com/office/drawing/2014/main" id="{2FCDE344-7BF1-4F74-96F0-5F6BF6EDD60B}"/>
            </a:ext>
          </a:extLst>
        </xdr:cNvPr>
        <xdr:cNvSpPr/>
      </xdr:nvSpPr>
      <xdr:spPr>
        <a:xfrm>
          <a:off x="5956300" y="8318500"/>
          <a:ext cx="1921934" cy="944033"/>
        </a:xfrm>
        <a:prstGeom prst="wedgeRectCallout">
          <a:avLst>
            <a:gd name="adj1" fmla="val -79701"/>
            <a:gd name="adj2" fmla="val -757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該当する場合、✔を入れてください。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11</xdr:col>
      <xdr:colOff>0</xdr:colOff>
      <xdr:row>0</xdr:row>
      <xdr:rowOff>0</xdr:rowOff>
    </xdr:from>
    <xdr:to>
      <xdr:col>16</xdr:col>
      <xdr:colOff>188320</xdr:colOff>
      <xdr:row>2</xdr:row>
      <xdr:rowOff>17705</xdr:rowOff>
    </xdr:to>
    <xdr:sp macro="" textlink="">
      <xdr:nvSpPr>
        <xdr:cNvPr id="4" name="額縁 3">
          <a:extLst>
            <a:ext uri="{FF2B5EF4-FFF2-40B4-BE49-F238E27FC236}">
              <a16:creationId xmlns:a16="http://schemas.microsoft.com/office/drawing/2014/main" id="{85455441-9C8F-41D6-8109-3157CFB24C89}"/>
            </a:ext>
          </a:extLst>
        </xdr:cNvPr>
        <xdr:cNvSpPr/>
      </xdr:nvSpPr>
      <xdr:spPr>
        <a:xfrm>
          <a:off x="2847975" y="0"/>
          <a:ext cx="1474195" cy="45585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t>記入例</a:t>
          </a:r>
        </a:p>
      </xdr:txBody>
    </xdr:sp>
    <xdr:clientData/>
  </xdr:twoCellAnchor>
  <xdr:twoCellAnchor>
    <xdr:from>
      <xdr:col>4</xdr:col>
      <xdr:colOff>133350</xdr:colOff>
      <xdr:row>6</xdr:row>
      <xdr:rowOff>123825</xdr:rowOff>
    </xdr:from>
    <xdr:to>
      <xdr:col>13</xdr:col>
      <xdr:colOff>67236</xdr:colOff>
      <xdr:row>9</xdr:row>
      <xdr:rowOff>125407</xdr:rowOff>
    </xdr:to>
    <xdr:sp macro="" textlink="">
      <xdr:nvSpPr>
        <xdr:cNvPr id="5" name="四角形吹き出し 4">
          <a:extLst>
            <a:ext uri="{FF2B5EF4-FFF2-40B4-BE49-F238E27FC236}">
              <a16:creationId xmlns:a16="http://schemas.microsoft.com/office/drawing/2014/main" id="{40C64779-948B-4FB5-9E28-F172A8CB06D3}"/>
            </a:ext>
          </a:extLst>
        </xdr:cNvPr>
        <xdr:cNvSpPr/>
      </xdr:nvSpPr>
      <xdr:spPr>
        <a:xfrm>
          <a:off x="1143000" y="1438275"/>
          <a:ext cx="2286561" cy="658807"/>
        </a:xfrm>
        <a:prstGeom prst="wedgeRectCallout">
          <a:avLst>
            <a:gd name="adj1" fmla="val 97663"/>
            <a:gd name="adj2" fmla="val 1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代表者の氏名の前に</a:t>
          </a:r>
          <a:endParaRPr kumimoji="1" lang="en-US" altLang="ja-JP" sz="1400">
            <a:latin typeface="+mn-ea"/>
            <a:ea typeface="+mn-ea"/>
          </a:endParaRPr>
        </a:p>
        <a:p>
          <a:pPr algn="l"/>
          <a:r>
            <a:rPr kumimoji="1" lang="ja-JP" altLang="en-US" sz="1400" u="sng">
              <a:latin typeface="+mn-ea"/>
              <a:ea typeface="+mn-ea"/>
            </a:rPr>
            <a:t>職名</a:t>
          </a:r>
          <a:r>
            <a:rPr kumimoji="1" lang="ja-JP" altLang="en-US" sz="1400">
              <a:latin typeface="+mn-ea"/>
              <a:ea typeface="+mn-ea"/>
            </a:rPr>
            <a:t>を記載してください。</a:t>
          </a:r>
        </a:p>
      </xdr:txBody>
    </xdr:sp>
    <xdr:clientData/>
  </xdr:twoCellAnchor>
  <xdr:twoCellAnchor>
    <xdr:from>
      <xdr:col>9</xdr:col>
      <xdr:colOff>238125</xdr:colOff>
      <xdr:row>16</xdr:row>
      <xdr:rowOff>200025</xdr:rowOff>
    </xdr:from>
    <xdr:to>
      <xdr:col>19</xdr:col>
      <xdr:colOff>193524</xdr:colOff>
      <xdr:row>19</xdr:row>
      <xdr:rowOff>201607</xdr:rowOff>
    </xdr:to>
    <xdr:sp macro="" textlink="">
      <xdr:nvSpPr>
        <xdr:cNvPr id="6" name="四角形吹き出し 6">
          <a:extLst>
            <a:ext uri="{FF2B5EF4-FFF2-40B4-BE49-F238E27FC236}">
              <a16:creationId xmlns:a16="http://schemas.microsoft.com/office/drawing/2014/main" id="{7B41A574-D5CC-4DDE-B30F-B2A75147ECAA}"/>
            </a:ext>
          </a:extLst>
        </xdr:cNvPr>
        <xdr:cNvSpPr/>
      </xdr:nvSpPr>
      <xdr:spPr>
        <a:xfrm>
          <a:off x="2533650" y="3705225"/>
          <a:ext cx="2565249" cy="658807"/>
        </a:xfrm>
        <a:prstGeom prst="wedgeRectCallout">
          <a:avLst>
            <a:gd name="adj1" fmla="val -65940"/>
            <a:gd name="adj2" fmla="val 527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様式支援ー２を作成すると自動入力されます。</a:t>
          </a:r>
        </a:p>
      </xdr:txBody>
    </xdr:sp>
    <xdr:clientData/>
  </xdr:twoCellAnchor>
  <xdr:twoCellAnchor>
    <xdr:from>
      <xdr:col>15</xdr:col>
      <xdr:colOff>104775</xdr:colOff>
      <xdr:row>23</xdr:row>
      <xdr:rowOff>38100</xdr:rowOff>
    </xdr:from>
    <xdr:to>
      <xdr:col>25</xdr:col>
      <xdr:colOff>102757</xdr:colOff>
      <xdr:row>26</xdr:row>
      <xdr:rowOff>39682</xdr:rowOff>
    </xdr:to>
    <xdr:sp macro="" textlink="">
      <xdr:nvSpPr>
        <xdr:cNvPr id="7" name="四角形吹き出し 7">
          <a:extLst>
            <a:ext uri="{FF2B5EF4-FFF2-40B4-BE49-F238E27FC236}">
              <a16:creationId xmlns:a16="http://schemas.microsoft.com/office/drawing/2014/main" id="{E8427C6A-2CA9-419F-8FBE-4524AC7BE9E5}"/>
            </a:ext>
          </a:extLst>
        </xdr:cNvPr>
        <xdr:cNvSpPr/>
      </xdr:nvSpPr>
      <xdr:spPr>
        <a:xfrm>
          <a:off x="3981450" y="5067300"/>
          <a:ext cx="2569732" cy="658807"/>
        </a:xfrm>
        <a:prstGeom prst="wedgeRectCallout">
          <a:avLst>
            <a:gd name="adj1" fmla="val -88014"/>
            <a:gd name="adj2" fmla="val -31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プルダウンから該当のサービス種別を選択してください。</a:t>
          </a:r>
        </a:p>
      </xdr:txBody>
    </xdr:sp>
    <xdr:clientData/>
  </xdr:twoCellAnchor>
  <xdr:twoCellAnchor>
    <xdr:from>
      <xdr:col>18</xdr:col>
      <xdr:colOff>133350</xdr:colOff>
      <xdr:row>26</xdr:row>
      <xdr:rowOff>133350</xdr:rowOff>
    </xdr:from>
    <xdr:to>
      <xdr:col>26</xdr:col>
      <xdr:colOff>283732</xdr:colOff>
      <xdr:row>29</xdr:row>
      <xdr:rowOff>134932</xdr:rowOff>
    </xdr:to>
    <xdr:sp macro="" textlink="">
      <xdr:nvSpPr>
        <xdr:cNvPr id="8" name="四角形吹き出し 8">
          <a:extLst>
            <a:ext uri="{FF2B5EF4-FFF2-40B4-BE49-F238E27FC236}">
              <a16:creationId xmlns:a16="http://schemas.microsoft.com/office/drawing/2014/main" id="{86BD63E6-DC9E-4C49-9CF7-3938CF41863F}"/>
            </a:ext>
          </a:extLst>
        </xdr:cNvPr>
        <xdr:cNvSpPr/>
      </xdr:nvSpPr>
      <xdr:spPr>
        <a:xfrm>
          <a:off x="4781550" y="5819775"/>
          <a:ext cx="2569732" cy="658807"/>
        </a:xfrm>
        <a:prstGeom prst="wedgeRectCallout">
          <a:avLst>
            <a:gd name="adj1" fmla="val -75639"/>
            <a:gd name="adj2" fmla="val 284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事業所指定を受けた住所と一致させてください。</a:t>
          </a:r>
        </a:p>
      </xdr:txBody>
    </xdr:sp>
    <xdr:clientData/>
  </xdr:twoCellAnchor>
  <xdr:twoCellAnchor>
    <xdr:from>
      <xdr:col>17</xdr:col>
      <xdr:colOff>219075</xdr:colOff>
      <xdr:row>11</xdr:row>
      <xdr:rowOff>200025</xdr:rowOff>
    </xdr:from>
    <xdr:to>
      <xdr:col>25</xdr:col>
      <xdr:colOff>391197</xdr:colOff>
      <xdr:row>15</xdr:row>
      <xdr:rowOff>35872</xdr:rowOff>
    </xdr:to>
    <xdr:sp macro="" textlink="">
      <xdr:nvSpPr>
        <xdr:cNvPr id="9" name="四角形吹き出し 5">
          <a:extLst>
            <a:ext uri="{FF2B5EF4-FFF2-40B4-BE49-F238E27FC236}">
              <a16:creationId xmlns:a16="http://schemas.microsoft.com/office/drawing/2014/main" id="{F1D4BA96-DAAE-4C82-9F1D-B83C19335CDA}"/>
            </a:ext>
          </a:extLst>
        </xdr:cNvPr>
        <xdr:cNvSpPr/>
      </xdr:nvSpPr>
      <xdr:spPr>
        <a:xfrm>
          <a:off x="4610100" y="2609850"/>
          <a:ext cx="2229522" cy="712147"/>
        </a:xfrm>
        <a:prstGeom prst="wedgeRectCallout">
          <a:avLst>
            <a:gd name="adj1" fmla="val 52837"/>
            <a:gd name="adj2" fmla="val -1653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印鑑証明書の印と同一の印としてください。</a:t>
          </a:r>
        </a:p>
      </xdr:txBody>
    </xdr:sp>
    <xdr:clientData/>
  </xdr:twoCellAnchor>
  <xdr:twoCellAnchor>
    <xdr:from>
      <xdr:col>28</xdr:col>
      <xdr:colOff>476250</xdr:colOff>
      <xdr:row>1</xdr:row>
      <xdr:rowOff>76200</xdr:rowOff>
    </xdr:from>
    <xdr:to>
      <xdr:col>35</xdr:col>
      <xdr:colOff>247327</xdr:colOff>
      <xdr:row>19</xdr:row>
      <xdr:rowOff>100691</xdr:rowOff>
    </xdr:to>
    <xdr:sp macro="" textlink="">
      <xdr:nvSpPr>
        <xdr:cNvPr id="10" name="四角形吹き出し 3">
          <a:extLst>
            <a:ext uri="{FF2B5EF4-FFF2-40B4-BE49-F238E27FC236}">
              <a16:creationId xmlns:a16="http://schemas.microsoft.com/office/drawing/2014/main" id="{0BD6EF10-BC43-4B5A-A82F-139F091EC48F}"/>
            </a:ext>
          </a:extLst>
        </xdr:cNvPr>
        <xdr:cNvSpPr/>
      </xdr:nvSpPr>
      <xdr:spPr>
        <a:xfrm>
          <a:off x="7924800" y="295275"/>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塗りの部分に入力してください。白色の部分</a:t>
          </a:r>
          <a:endParaRPr lang="ja-JP" altLang="ja-JP" sz="1400">
            <a:effectLst/>
            <a:latin typeface="+mn-ea"/>
            <a:ea typeface="+mn-ea"/>
          </a:endParaRPr>
        </a:p>
        <a:p>
          <a:r>
            <a:rPr kumimoji="1" lang="ja-JP" altLang="ja-JP" sz="1400">
              <a:solidFill>
                <a:schemeClr val="lt1"/>
              </a:solidFill>
              <a:effectLst/>
              <a:latin typeface="+mn-ea"/>
              <a:ea typeface="+mn-ea"/>
              <a:cs typeface="+mn-cs"/>
            </a:rPr>
            <a:t>は数式が入っている箇所がありますので、入力を行わないよう、ご注意願います。</a:t>
          </a:r>
          <a:endParaRPr kumimoji="1" lang="en-US" altLang="ja-JP" sz="1400">
            <a:solidFill>
              <a:schemeClr val="lt1"/>
            </a:solidFill>
            <a:effectLst/>
            <a:latin typeface="+mn-ea"/>
            <a:ea typeface="+mn-ea"/>
            <a:cs typeface="+mn-cs"/>
          </a:endParaRPr>
        </a:p>
        <a:p>
          <a:endParaRPr kumimoji="1" lang="en-US" altLang="ja-JP" sz="1400">
            <a:solidFill>
              <a:schemeClr val="lt1"/>
            </a:solidFill>
            <a:effectLst/>
            <a:latin typeface="+mn-ea"/>
            <a:ea typeface="+mn-ea"/>
            <a:cs typeface="+mn-cs"/>
          </a:endParaRPr>
        </a:p>
        <a:p>
          <a:r>
            <a:rPr kumimoji="1" lang="ja-JP" altLang="en-US" sz="1400">
              <a:solidFill>
                <a:schemeClr val="lt1"/>
              </a:solidFill>
              <a:effectLst/>
              <a:latin typeface="+mn-ea"/>
              <a:ea typeface="+mn-ea"/>
              <a:cs typeface="+mn-cs"/>
            </a:rPr>
            <a:t>・行の追加・削除は行わないでください。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784412</xdr:colOff>
      <xdr:row>0</xdr:row>
      <xdr:rowOff>11206</xdr:rowOff>
    </xdr:from>
    <xdr:to>
      <xdr:col>2</xdr:col>
      <xdr:colOff>2334196</xdr:colOff>
      <xdr:row>1</xdr:row>
      <xdr:rowOff>267570</xdr:rowOff>
    </xdr:to>
    <xdr:sp macro="" textlink="">
      <xdr:nvSpPr>
        <xdr:cNvPr id="4" name="額縁 10">
          <a:extLst>
            <a:ext uri="{FF2B5EF4-FFF2-40B4-BE49-F238E27FC236}">
              <a16:creationId xmlns:a16="http://schemas.microsoft.com/office/drawing/2014/main" id="{15FE9933-3390-4CC5-B98F-E61B18A19257}"/>
            </a:ext>
          </a:extLst>
        </xdr:cNvPr>
        <xdr:cNvSpPr/>
      </xdr:nvSpPr>
      <xdr:spPr>
        <a:xfrm>
          <a:off x="1355912" y="11206"/>
          <a:ext cx="1549784" cy="55892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0</xdr:colOff>
      <xdr:row>8</xdr:row>
      <xdr:rowOff>288439</xdr:rowOff>
    </xdr:from>
    <xdr:to>
      <xdr:col>3</xdr:col>
      <xdr:colOff>87423</xdr:colOff>
      <xdr:row>11</xdr:row>
      <xdr:rowOff>13698</xdr:rowOff>
    </xdr:to>
    <xdr:sp macro="" textlink="">
      <xdr:nvSpPr>
        <xdr:cNvPr id="9" name="四角形吹き出し 12">
          <a:extLst>
            <a:ext uri="{FF2B5EF4-FFF2-40B4-BE49-F238E27FC236}">
              <a16:creationId xmlns:a16="http://schemas.microsoft.com/office/drawing/2014/main" id="{406306FE-2F25-4BD3-AFA0-0CE0DB8E03B1}"/>
            </a:ext>
          </a:extLst>
        </xdr:cNvPr>
        <xdr:cNvSpPr/>
      </xdr:nvSpPr>
      <xdr:spPr>
        <a:xfrm>
          <a:off x="0" y="2888204"/>
          <a:ext cx="3157835" cy="666553"/>
        </a:xfrm>
        <a:prstGeom prst="wedgeRectCallout">
          <a:avLst>
            <a:gd name="adj1" fmla="val -9975"/>
            <a:gd name="adj2" fmla="val -137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5</xdr:col>
      <xdr:colOff>301550</xdr:colOff>
      <xdr:row>8</xdr:row>
      <xdr:rowOff>246529</xdr:rowOff>
    </xdr:from>
    <xdr:to>
      <xdr:col>6</xdr:col>
      <xdr:colOff>953010</xdr:colOff>
      <xdr:row>10</xdr:row>
      <xdr:rowOff>205954</xdr:rowOff>
    </xdr:to>
    <xdr:sp macro="" textlink="">
      <xdr:nvSpPr>
        <xdr:cNvPr id="10" name="四角形吹き出し 13">
          <a:extLst>
            <a:ext uri="{FF2B5EF4-FFF2-40B4-BE49-F238E27FC236}">
              <a16:creationId xmlns:a16="http://schemas.microsoft.com/office/drawing/2014/main" id="{2CD6A217-0D94-4F98-82A4-EE52F8077289}"/>
            </a:ext>
          </a:extLst>
        </xdr:cNvPr>
        <xdr:cNvSpPr/>
      </xdr:nvSpPr>
      <xdr:spPr>
        <a:xfrm>
          <a:off x="5770021" y="2846294"/>
          <a:ext cx="1850489" cy="586954"/>
        </a:xfrm>
        <a:prstGeom prst="wedgeRectCallout">
          <a:avLst>
            <a:gd name="adj1" fmla="val -26156"/>
            <a:gd name="adj2" fmla="val -1333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3</xdr:col>
      <xdr:colOff>279828</xdr:colOff>
      <xdr:row>8</xdr:row>
      <xdr:rowOff>269389</xdr:rowOff>
    </xdr:from>
    <xdr:to>
      <xdr:col>5</xdr:col>
      <xdr:colOff>99620</xdr:colOff>
      <xdr:row>10</xdr:row>
      <xdr:rowOff>312115</xdr:rowOff>
    </xdr:to>
    <xdr:sp macro="" textlink="">
      <xdr:nvSpPr>
        <xdr:cNvPr id="11" name="四角形吹き出し 16">
          <a:extLst>
            <a:ext uri="{FF2B5EF4-FFF2-40B4-BE49-F238E27FC236}">
              <a16:creationId xmlns:a16="http://schemas.microsoft.com/office/drawing/2014/main" id="{07B0809D-B262-4539-9E7E-56DC80B812CC}"/>
            </a:ext>
          </a:extLst>
        </xdr:cNvPr>
        <xdr:cNvSpPr/>
      </xdr:nvSpPr>
      <xdr:spPr>
        <a:xfrm>
          <a:off x="3350240" y="2869154"/>
          <a:ext cx="2217851" cy="670255"/>
        </a:xfrm>
        <a:prstGeom prst="wedgeRectCallout">
          <a:avLst>
            <a:gd name="adj1" fmla="val -43977"/>
            <a:gd name="adj2" fmla="val -1411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目的要件は、プルダウンから選択してください。</a:t>
          </a:r>
        </a:p>
      </xdr:txBody>
    </xdr:sp>
    <xdr:clientData/>
  </xdr:twoCellAnchor>
  <xdr:twoCellAnchor>
    <xdr:from>
      <xdr:col>9</xdr:col>
      <xdr:colOff>1174929</xdr:colOff>
      <xdr:row>2</xdr:row>
      <xdr:rowOff>212912</xdr:rowOff>
    </xdr:from>
    <xdr:to>
      <xdr:col>13</xdr:col>
      <xdr:colOff>52297</xdr:colOff>
      <xdr:row>4</xdr:row>
      <xdr:rowOff>329091</xdr:rowOff>
    </xdr:to>
    <xdr:sp macro="" textlink="">
      <xdr:nvSpPr>
        <xdr:cNvPr id="12" name="四角形吹き出し 11">
          <a:extLst>
            <a:ext uri="{FF2B5EF4-FFF2-40B4-BE49-F238E27FC236}">
              <a16:creationId xmlns:a16="http://schemas.microsoft.com/office/drawing/2014/main" id="{17646E2E-6ECB-4A55-B904-43FF4F989760}"/>
            </a:ext>
          </a:extLst>
        </xdr:cNvPr>
        <xdr:cNvSpPr/>
      </xdr:nvSpPr>
      <xdr:spPr>
        <a:xfrm>
          <a:off x="11439517" y="818030"/>
          <a:ext cx="3673486" cy="721296"/>
        </a:xfrm>
        <a:prstGeom prst="wedgeRectCallout">
          <a:avLst>
            <a:gd name="adj1" fmla="val -24383"/>
            <a:gd name="adj2" fmla="val -69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法人名・事業所名は、様式支援ー１を作成すると自動入力されます。</a:t>
          </a:r>
        </a:p>
      </xdr:txBody>
    </xdr:sp>
    <xdr:clientData/>
  </xdr:twoCellAnchor>
  <xdr:twoCellAnchor>
    <xdr:from>
      <xdr:col>9</xdr:col>
      <xdr:colOff>224117</xdr:colOff>
      <xdr:row>9</xdr:row>
      <xdr:rowOff>40744</xdr:rowOff>
    </xdr:from>
    <xdr:to>
      <xdr:col>10</xdr:col>
      <xdr:colOff>854104</xdr:colOff>
      <xdr:row>10</xdr:row>
      <xdr:rowOff>310536</xdr:rowOff>
    </xdr:to>
    <xdr:sp macro="" textlink="">
      <xdr:nvSpPr>
        <xdr:cNvPr id="13" name="四角形吹き出し 14">
          <a:extLst>
            <a:ext uri="{FF2B5EF4-FFF2-40B4-BE49-F238E27FC236}">
              <a16:creationId xmlns:a16="http://schemas.microsoft.com/office/drawing/2014/main" id="{9F64EB33-2F69-42DA-9CED-D1CE640757C7}"/>
            </a:ext>
          </a:extLst>
        </xdr:cNvPr>
        <xdr:cNvSpPr/>
      </xdr:nvSpPr>
      <xdr:spPr>
        <a:xfrm>
          <a:off x="10488705" y="2954273"/>
          <a:ext cx="1829017" cy="583557"/>
        </a:xfrm>
        <a:prstGeom prst="wedgeRectCallout">
          <a:avLst>
            <a:gd name="adj1" fmla="val 11579"/>
            <a:gd name="adj2" fmla="val -1541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11</xdr:col>
      <xdr:colOff>110585</xdr:colOff>
      <xdr:row>8</xdr:row>
      <xdr:rowOff>56528</xdr:rowOff>
    </xdr:from>
    <xdr:to>
      <xdr:col>13</xdr:col>
      <xdr:colOff>372163</xdr:colOff>
      <xdr:row>11</xdr:row>
      <xdr:rowOff>113258</xdr:rowOff>
    </xdr:to>
    <xdr:sp macro="" textlink="">
      <xdr:nvSpPr>
        <xdr:cNvPr id="14" name="四角形吹き出し 15">
          <a:extLst>
            <a:ext uri="{FF2B5EF4-FFF2-40B4-BE49-F238E27FC236}">
              <a16:creationId xmlns:a16="http://schemas.microsoft.com/office/drawing/2014/main" id="{99595989-B55E-4928-8CBC-0E13D13AD346}"/>
            </a:ext>
          </a:extLst>
        </xdr:cNvPr>
        <xdr:cNvSpPr/>
      </xdr:nvSpPr>
      <xdr:spPr>
        <a:xfrm>
          <a:off x="12773232" y="2656293"/>
          <a:ext cx="2659637" cy="998024"/>
        </a:xfrm>
        <a:prstGeom prst="wedgeRectCallout">
          <a:avLst>
            <a:gd name="adj1" fmla="val 15800"/>
            <a:gd name="adj2" fmla="val -854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xdr:col>
      <xdr:colOff>22412</xdr:colOff>
      <xdr:row>18</xdr:row>
      <xdr:rowOff>11718</xdr:rowOff>
    </xdr:from>
    <xdr:to>
      <xdr:col>3</xdr:col>
      <xdr:colOff>233100</xdr:colOff>
      <xdr:row>20</xdr:row>
      <xdr:rowOff>105039</xdr:rowOff>
    </xdr:to>
    <xdr:sp macro="" textlink="">
      <xdr:nvSpPr>
        <xdr:cNvPr id="15" name="四角形吹き出し 17">
          <a:extLst>
            <a:ext uri="{FF2B5EF4-FFF2-40B4-BE49-F238E27FC236}">
              <a16:creationId xmlns:a16="http://schemas.microsoft.com/office/drawing/2014/main" id="{4D4414E3-D8D5-405D-829D-256786395D67}"/>
            </a:ext>
          </a:extLst>
        </xdr:cNvPr>
        <xdr:cNvSpPr/>
      </xdr:nvSpPr>
      <xdr:spPr>
        <a:xfrm>
          <a:off x="145677" y="5760336"/>
          <a:ext cx="3157835" cy="698438"/>
        </a:xfrm>
        <a:prstGeom prst="wedgeRectCallout">
          <a:avLst>
            <a:gd name="adj1" fmla="val -12908"/>
            <a:gd name="adj2" fmla="val -892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5</xdr:col>
      <xdr:colOff>565337</xdr:colOff>
      <xdr:row>17</xdr:row>
      <xdr:rowOff>276785</xdr:rowOff>
    </xdr:from>
    <xdr:to>
      <xdr:col>7</xdr:col>
      <xdr:colOff>17768</xdr:colOff>
      <xdr:row>19</xdr:row>
      <xdr:rowOff>263426</xdr:rowOff>
    </xdr:to>
    <xdr:sp macro="" textlink="">
      <xdr:nvSpPr>
        <xdr:cNvPr id="16" name="四角形吹き出し 18">
          <a:extLst>
            <a:ext uri="{FF2B5EF4-FFF2-40B4-BE49-F238E27FC236}">
              <a16:creationId xmlns:a16="http://schemas.microsoft.com/office/drawing/2014/main" id="{D739FDA3-8CA6-4DFC-8545-D1A915F8CC8A}"/>
            </a:ext>
          </a:extLst>
        </xdr:cNvPr>
        <xdr:cNvSpPr/>
      </xdr:nvSpPr>
      <xdr:spPr>
        <a:xfrm>
          <a:off x="6033808" y="5722844"/>
          <a:ext cx="1850489" cy="591758"/>
        </a:xfrm>
        <a:prstGeom prst="wedgeRectCallout">
          <a:avLst>
            <a:gd name="adj1" fmla="val -28503"/>
            <a:gd name="adj2" fmla="val -879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3</xdr:col>
      <xdr:colOff>313110</xdr:colOff>
      <xdr:row>17</xdr:row>
      <xdr:rowOff>257735</xdr:rowOff>
    </xdr:from>
    <xdr:to>
      <xdr:col>5</xdr:col>
      <xdr:colOff>132902</xdr:colOff>
      <xdr:row>20</xdr:row>
      <xdr:rowOff>97419</xdr:rowOff>
    </xdr:to>
    <xdr:sp macro="" textlink="">
      <xdr:nvSpPr>
        <xdr:cNvPr id="17" name="四角形吹き出し 21">
          <a:extLst>
            <a:ext uri="{FF2B5EF4-FFF2-40B4-BE49-F238E27FC236}">
              <a16:creationId xmlns:a16="http://schemas.microsoft.com/office/drawing/2014/main" id="{5E78D2B7-05F1-4C1E-8FA7-C90C297767C2}"/>
            </a:ext>
          </a:extLst>
        </xdr:cNvPr>
        <xdr:cNvSpPr/>
      </xdr:nvSpPr>
      <xdr:spPr>
        <a:xfrm>
          <a:off x="3383522" y="5703794"/>
          <a:ext cx="2217851" cy="747360"/>
        </a:xfrm>
        <a:prstGeom prst="wedgeRectCallout">
          <a:avLst>
            <a:gd name="adj1" fmla="val -36314"/>
            <a:gd name="adj2" fmla="val -762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目的要件は、プルダウンから選択してください。</a:t>
          </a:r>
        </a:p>
      </xdr:txBody>
    </xdr:sp>
    <xdr:clientData/>
  </xdr:twoCellAnchor>
  <xdr:twoCellAnchor>
    <xdr:from>
      <xdr:col>9</xdr:col>
      <xdr:colOff>369795</xdr:colOff>
      <xdr:row>17</xdr:row>
      <xdr:rowOff>280147</xdr:rowOff>
    </xdr:from>
    <xdr:to>
      <xdr:col>10</xdr:col>
      <xdr:colOff>1112697</xdr:colOff>
      <xdr:row>19</xdr:row>
      <xdr:rowOff>266788</xdr:rowOff>
    </xdr:to>
    <xdr:sp macro="" textlink="">
      <xdr:nvSpPr>
        <xdr:cNvPr id="18" name="四角形吹き出し 19">
          <a:extLst>
            <a:ext uri="{FF2B5EF4-FFF2-40B4-BE49-F238E27FC236}">
              <a16:creationId xmlns:a16="http://schemas.microsoft.com/office/drawing/2014/main" id="{D979CBF4-25D2-4619-A6BC-45788265A8C7}"/>
            </a:ext>
          </a:extLst>
        </xdr:cNvPr>
        <xdr:cNvSpPr/>
      </xdr:nvSpPr>
      <xdr:spPr>
        <a:xfrm>
          <a:off x="10634383" y="5726206"/>
          <a:ext cx="1941932" cy="591758"/>
        </a:xfrm>
        <a:prstGeom prst="wedgeRectCallout">
          <a:avLst>
            <a:gd name="adj1" fmla="val 13801"/>
            <a:gd name="adj2" fmla="val -931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11</xdr:col>
      <xdr:colOff>465813</xdr:colOff>
      <xdr:row>18</xdr:row>
      <xdr:rowOff>49369</xdr:rowOff>
    </xdr:from>
    <xdr:to>
      <xdr:col>13</xdr:col>
      <xdr:colOff>651191</xdr:colOff>
      <xdr:row>21</xdr:row>
      <xdr:rowOff>150038</xdr:rowOff>
    </xdr:to>
    <xdr:sp macro="" textlink="">
      <xdr:nvSpPr>
        <xdr:cNvPr id="19" name="四角形吹き出し 20">
          <a:extLst>
            <a:ext uri="{FF2B5EF4-FFF2-40B4-BE49-F238E27FC236}">
              <a16:creationId xmlns:a16="http://schemas.microsoft.com/office/drawing/2014/main" id="{8D7BA2F1-8A7F-43F1-8E51-B628AD2E8285}"/>
            </a:ext>
          </a:extLst>
        </xdr:cNvPr>
        <xdr:cNvSpPr/>
      </xdr:nvSpPr>
      <xdr:spPr>
        <a:xfrm>
          <a:off x="13128460" y="5797987"/>
          <a:ext cx="2583437" cy="1008345"/>
        </a:xfrm>
        <a:prstGeom prst="wedgeRectCallout">
          <a:avLst>
            <a:gd name="adj1" fmla="val 13836"/>
            <a:gd name="adj2" fmla="val -928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19</xdr:col>
      <xdr:colOff>459441</xdr:colOff>
      <xdr:row>3</xdr:row>
      <xdr:rowOff>67235</xdr:rowOff>
    </xdr:from>
    <xdr:to>
      <xdr:col>26</xdr:col>
      <xdr:colOff>246206</xdr:colOff>
      <xdr:row>15</xdr:row>
      <xdr:rowOff>45781</xdr:rowOff>
    </xdr:to>
    <xdr:sp macro="" textlink="">
      <xdr:nvSpPr>
        <xdr:cNvPr id="20" name="四角形吹き出し 3">
          <a:extLst>
            <a:ext uri="{FF2B5EF4-FFF2-40B4-BE49-F238E27FC236}">
              <a16:creationId xmlns:a16="http://schemas.microsoft.com/office/drawing/2014/main" id="{2523D0DC-357B-42C0-88E5-9B4988CE12E9}"/>
            </a:ext>
          </a:extLst>
        </xdr:cNvPr>
        <xdr:cNvSpPr/>
      </xdr:nvSpPr>
      <xdr:spPr>
        <a:xfrm>
          <a:off x="16719176" y="974911"/>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クリーム色</a:t>
          </a:r>
          <a:r>
            <a:rPr kumimoji="1" lang="ja-JP" altLang="ja-JP" sz="1400">
              <a:solidFill>
                <a:schemeClr val="lt1"/>
              </a:solidFill>
              <a:effectLst/>
              <a:latin typeface="+mn-lt"/>
              <a:ea typeface="+mn-ea"/>
              <a:cs typeface="+mn-cs"/>
            </a:rPr>
            <a:t>塗りの部分に入力してください。白色の部分</a:t>
          </a:r>
          <a:endParaRPr lang="ja-JP" altLang="ja-JP" sz="1400">
            <a:effectLst/>
          </a:endParaRPr>
        </a:p>
        <a:p>
          <a:r>
            <a:rPr kumimoji="1" lang="ja-JP" altLang="ja-JP" sz="1400">
              <a:solidFill>
                <a:schemeClr val="lt1"/>
              </a:solidFill>
              <a:effectLst/>
              <a:latin typeface="+mn-lt"/>
              <a:ea typeface="+mn-ea"/>
              <a:cs typeface="+mn-cs"/>
            </a:rPr>
            <a:t>は数式が入っている箇所がありますので、入力を行わないよう、ご注意願います。</a:t>
          </a:r>
          <a:endParaRPr kumimoji="1" lang="ja-JP" altLang="en-US" sz="14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21772</xdr:colOff>
      <xdr:row>2</xdr:row>
      <xdr:rowOff>67734</xdr:rowOff>
    </xdr:from>
    <xdr:to>
      <xdr:col>3</xdr:col>
      <xdr:colOff>335536</xdr:colOff>
      <xdr:row>2</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17</xdr:row>
      <xdr:rowOff>131233</xdr:rowOff>
    </xdr:from>
    <xdr:to>
      <xdr:col>3</xdr:col>
      <xdr:colOff>434148</xdr:colOff>
      <xdr:row>18</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80681</xdr:colOff>
      <xdr:row>0</xdr:row>
      <xdr:rowOff>53788</xdr:rowOff>
    </xdr:from>
    <xdr:to>
      <xdr:col>1</xdr:col>
      <xdr:colOff>1055915</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81" y="53788"/>
          <a:ext cx="2985009" cy="31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支援－３</a:t>
          </a:r>
        </a:p>
      </xdr:txBody>
    </xdr:sp>
    <xdr:clientData/>
  </xdr:twoCellAnchor>
  <xdr:twoCellAnchor>
    <xdr:from>
      <xdr:col>0</xdr:col>
      <xdr:colOff>33617</xdr:colOff>
      <xdr:row>134</xdr:row>
      <xdr:rowOff>22412</xdr:rowOff>
    </xdr:from>
    <xdr:to>
      <xdr:col>3</xdr:col>
      <xdr:colOff>445992</xdr:colOff>
      <xdr:row>134</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1378529</xdr:colOff>
      <xdr:row>5</xdr:row>
      <xdr:rowOff>310984</xdr:rowOff>
    </xdr:from>
    <xdr:to>
      <xdr:col>7</xdr:col>
      <xdr:colOff>802576</xdr:colOff>
      <xdr:row>9</xdr:row>
      <xdr:rowOff>276594</xdr:rowOff>
    </xdr:to>
    <xdr:sp macro="" textlink="">
      <xdr:nvSpPr>
        <xdr:cNvPr id="4" name="角丸四角形 9">
          <a:extLst>
            <a:ext uri="{FF2B5EF4-FFF2-40B4-BE49-F238E27FC236}">
              <a16:creationId xmlns:a16="http://schemas.microsoft.com/office/drawing/2014/main" id="{5454EF3A-320B-4EF9-9B84-25697C2A3410}"/>
            </a:ext>
          </a:extLst>
        </xdr:cNvPr>
        <xdr:cNvSpPr/>
      </xdr:nvSpPr>
      <xdr:spPr>
        <a:xfrm>
          <a:off x="5406243" y="1998270"/>
          <a:ext cx="6771904" cy="132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網掛けの欄に入力をしてください。</a:t>
          </a:r>
          <a:endParaRPr kumimoji="1" lang="en-US" altLang="ja-JP" sz="2000"/>
        </a:p>
      </xdr:txBody>
    </xdr:sp>
    <xdr:clientData/>
  </xdr:twoCellAnchor>
  <xdr:twoCellAnchor>
    <xdr:from>
      <xdr:col>1</xdr:col>
      <xdr:colOff>1020536</xdr:colOff>
      <xdr:row>3</xdr:row>
      <xdr:rowOff>217715</xdr:rowOff>
    </xdr:from>
    <xdr:to>
      <xdr:col>4</xdr:col>
      <xdr:colOff>1219941</xdr:colOff>
      <xdr:row>5</xdr:row>
      <xdr:rowOff>221923</xdr:rowOff>
    </xdr:to>
    <xdr:sp macro="" textlink="">
      <xdr:nvSpPr>
        <xdr:cNvPr id="5" name="角丸四角形吹き出し 10">
          <a:extLst>
            <a:ext uri="{FF2B5EF4-FFF2-40B4-BE49-F238E27FC236}">
              <a16:creationId xmlns:a16="http://schemas.microsoft.com/office/drawing/2014/main" id="{9D0660E1-EC21-4CBA-8E3F-16DDB4ECE980}"/>
            </a:ext>
          </a:extLst>
        </xdr:cNvPr>
        <xdr:cNvSpPr/>
      </xdr:nvSpPr>
      <xdr:spPr>
        <a:xfrm>
          <a:off x="3034393" y="1265465"/>
          <a:ext cx="5152405" cy="643744"/>
        </a:xfrm>
        <a:prstGeom prst="wedgeRoundRectCallout">
          <a:avLst>
            <a:gd name="adj1" fmla="val 54526"/>
            <a:gd name="adj2" fmla="val -478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本計画書の作成日を入力してください。</a:t>
          </a:r>
        </a:p>
      </xdr:txBody>
    </xdr:sp>
    <xdr:clientData/>
  </xdr:twoCellAnchor>
  <xdr:twoCellAnchor>
    <xdr:from>
      <xdr:col>2</xdr:col>
      <xdr:colOff>1157970</xdr:colOff>
      <xdr:row>44</xdr:row>
      <xdr:rowOff>175903</xdr:rowOff>
    </xdr:from>
    <xdr:to>
      <xdr:col>7</xdr:col>
      <xdr:colOff>1571505</xdr:colOff>
      <xdr:row>49</xdr:row>
      <xdr:rowOff>228722</xdr:rowOff>
    </xdr:to>
    <xdr:sp macro="" textlink="">
      <xdr:nvSpPr>
        <xdr:cNvPr id="8" name="四角形吹き出し 11">
          <a:extLst>
            <a:ext uri="{FF2B5EF4-FFF2-40B4-BE49-F238E27FC236}">
              <a16:creationId xmlns:a16="http://schemas.microsoft.com/office/drawing/2014/main" id="{61AB6F76-38BE-4324-8B8E-C8F767472B61}"/>
            </a:ext>
          </a:extLst>
        </xdr:cNvPr>
        <xdr:cNvSpPr/>
      </xdr:nvSpPr>
      <xdr:spPr>
        <a:xfrm>
          <a:off x="5185684" y="14885224"/>
          <a:ext cx="7761392" cy="1617641"/>
        </a:xfrm>
        <a:prstGeom prst="wedgeRectCallout">
          <a:avLst>
            <a:gd name="adj1" fmla="val -29650"/>
            <a:gd name="adj2" fmla="val -821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mn-ea"/>
              <a:ea typeface="+mn-ea"/>
            </a:rPr>
            <a:t>「①　センサー等により外界や自己の状況を認識」</a:t>
          </a:r>
          <a:endParaRPr kumimoji="1" lang="en-US" altLang="ja-JP" sz="2000">
            <a:latin typeface="+mn-ea"/>
            <a:ea typeface="+mn-ea"/>
          </a:endParaRPr>
        </a:p>
        <a:p>
          <a:pPr algn="l"/>
          <a:r>
            <a:rPr kumimoji="1" lang="ja-JP" altLang="en-US" sz="2000">
              <a:latin typeface="+mn-ea"/>
              <a:ea typeface="+mn-ea"/>
            </a:rPr>
            <a:t>「②　①によって得られた状況を解析」</a:t>
          </a:r>
          <a:endParaRPr kumimoji="1" lang="en-US" altLang="ja-JP" sz="2000">
            <a:latin typeface="+mn-ea"/>
            <a:ea typeface="+mn-ea"/>
          </a:endParaRPr>
        </a:p>
        <a:p>
          <a:pPr algn="l"/>
          <a:r>
            <a:rPr kumimoji="1" lang="ja-JP" altLang="en-US" sz="2000">
              <a:latin typeface="+mn-ea"/>
              <a:ea typeface="+mn-ea"/>
            </a:rPr>
            <a:t>「③　②の結果に応じた動作を行う」</a:t>
          </a:r>
          <a:endParaRPr kumimoji="1" lang="en-US" altLang="ja-JP" sz="2000">
            <a:latin typeface="+mn-ea"/>
            <a:ea typeface="+mn-ea"/>
          </a:endParaRPr>
        </a:p>
        <a:p>
          <a:pPr algn="l"/>
          <a:r>
            <a:rPr kumimoji="1" lang="ja-JP" altLang="en-US" sz="2000">
              <a:latin typeface="+mn-ea"/>
              <a:ea typeface="+mn-ea"/>
            </a:rPr>
            <a:t>といった、機器の性能が分かるように記載してください。</a:t>
          </a:r>
        </a:p>
      </xdr:txBody>
    </xdr:sp>
    <xdr:clientData/>
  </xdr:twoCellAnchor>
  <xdr:twoCellAnchor>
    <xdr:from>
      <xdr:col>0</xdr:col>
      <xdr:colOff>1183822</xdr:colOff>
      <xdr:row>55</xdr:row>
      <xdr:rowOff>217714</xdr:rowOff>
    </xdr:from>
    <xdr:to>
      <xdr:col>4</xdr:col>
      <xdr:colOff>843891</xdr:colOff>
      <xdr:row>59</xdr:row>
      <xdr:rowOff>166503</xdr:rowOff>
    </xdr:to>
    <xdr:sp macro="" textlink="">
      <xdr:nvSpPr>
        <xdr:cNvPr id="9" name="角丸四角形 12">
          <a:extLst>
            <a:ext uri="{FF2B5EF4-FFF2-40B4-BE49-F238E27FC236}">
              <a16:creationId xmlns:a16="http://schemas.microsoft.com/office/drawing/2014/main" id="{FCA1DE39-F83C-45F3-BC9C-C708A5C37C66}"/>
            </a:ext>
          </a:extLst>
        </xdr:cNvPr>
        <xdr:cNvSpPr/>
      </xdr:nvSpPr>
      <xdr:spPr>
        <a:xfrm>
          <a:off x="1183822" y="18437678"/>
          <a:ext cx="6626926" cy="12006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機器の種別・導入時期は、プルダウンから選択してください。</a:t>
          </a:r>
        </a:p>
      </xdr:txBody>
    </xdr:sp>
    <xdr:clientData/>
  </xdr:twoCellAnchor>
  <xdr:twoCellAnchor>
    <xdr:from>
      <xdr:col>1</xdr:col>
      <xdr:colOff>1197428</xdr:colOff>
      <xdr:row>65</xdr:row>
      <xdr:rowOff>95250</xdr:rowOff>
    </xdr:from>
    <xdr:to>
      <xdr:col>7</xdr:col>
      <xdr:colOff>346115</xdr:colOff>
      <xdr:row>68</xdr:row>
      <xdr:rowOff>181718</xdr:rowOff>
    </xdr:to>
    <xdr:sp macro="" textlink="">
      <xdr:nvSpPr>
        <xdr:cNvPr id="10" name="角丸四角形 13">
          <a:extLst>
            <a:ext uri="{FF2B5EF4-FFF2-40B4-BE49-F238E27FC236}">
              <a16:creationId xmlns:a16="http://schemas.microsoft.com/office/drawing/2014/main" id="{EF291FAB-A2FC-4B8D-850B-BA52BAC53840}"/>
            </a:ext>
          </a:extLst>
        </xdr:cNvPr>
        <xdr:cNvSpPr/>
      </xdr:nvSpPr>
      <xdr:spPr>
        <a:xfrm>
          <a:off x="3211285" y="21213536"/>
          <a:ext cx="8510401" cy="102536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1002847</xdr:colOff>
      <xdr:row>76</xdr:row>
      <xdr:rowOff>258536</xdr:rowOff>
    </xdr:from>
    <xdr:to>
      <xdr:col>5</xdr:col>
      <xdr:colOff>1084241</xdr:colOff>
      <xdr:row>76</xdr:row>
      <xdr:rowOff>1290083</xdr:rowOff>
    </xdr:to>
    <xdr:sp macro="" textlink="">
      <xdr:nvSpPr>
        <xdr:cNvPr id="11" name="角丸四角形 14">
          <a:extLst>
            <a:ext uri="{FF2B5EF4-FFF2-40B4-BE49-F238E27FC236}">
              <a16:creationId xmlns:a16="http://schemas.microsoft.com/office/drawing/2014/main" id="{DC992184-77A5-4CCE-BA88-F5C90F960CE4}"/>
            </a:ext>
          </a:extLst>
        </xdr:cNvPr>
        <xdr:cNvSpPr/>
      </xdr:nvSpPr>
      <xdr:spPr>
        <a:xfrm>
          <a:off x="1002847" y="25431750"/>
          <a:ext cx="8517823" cy="10315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1020536</xdr:colOff>
      <xdr:row>79</xdr:row>
      <xdr:rowOff>83496</xdr:rowOff>
    </xdr:from>
    <xdr:to>
      <xdr:col>5</xdr:col>
      <xdr:colOff>1101930</xdr:colOff>
      <xdr:row>79</xdr:row>
      <xdr:rowOff>876667</xdr:rowOff>
    </xdr:to>
    <xdr:sp macro="" textlink="">
      <xdr:nvSpPr>
        <xdr:cNvPr id="12" name="角丸四角形 15">
          <a:extLst>
            <a:ext uri="{FF2B5EF4-FFF2-40B4-BE49-F238E27FC236}">
              <a16:creationId xmlns:a16="http://schemas.microsoft.com/office/drawing/2014/main" id="{CF3A99E0-F841-453D-B4CD-F0A173C82F0D}"/>
            </a:ext>
          </a:extLst>
        </xdr:cNvPr>
        <xdr:cNvSpPr/>
      </xdr:nvSpPr>
      <xdr:spPr>
        <a:xfrm>
          <a:off x="1020536" y="27284175"/>
          <a:ext cx="8517823" cy="7931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3</xdr:col>
      <xdr:colOff>1020536</xdr:colOff>
      <xdr:row>83</xdr:row>
      <xdr:rowOff>748393</xdr:rowOff>
    </xdr:from>
    <xdr:to>
      <xdr:col>7</xdr:col>
      <xdr:colOff>1065070</xdr:colOff>
      <xdr:row>85</xdr:row>
      <xdr:rowOff>377043</xdr:rowOff>
    </xdr:to>
    <xdr:sp macro="" textlink="">
      <xdr:nvSpPr>
        <xdr:cNvPr id="13" name="角丸四角形 17">
          <a:extLst>
            <a:ext uri="{FF2B5EF4-FFF2-40B4-BE49-F238E27FC236}">
              <a16:creationId xmlns:a16="http://schemas.microsoft.com/office/drawing/2014/main" id="{16BCB870-73D7-4928-96B7-D95BE749D5DE}"/>
            </a:ext>
          </a:extLst>
        </xdr:cNvPr>
        <xdr:cNvSpPr/>
      </xdr:nvSpPr>
      <xdr:spPr>
        <a:xfrm>
          <a:off x="6517822" y="29867679"/>
          <a:ext cx="5922819" cy="10301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申請機器の申請台数の根拠等を記載してください。</a:t>
          </a:r>
        </a:p>
      </xdr:txBody>
    </xdr:sp>
    <xdr:clientData/>
  </xdr:twoCellAnchor>
  <xdr:twoCellAnchor>
    <xdr:from>
      <xdr:col>1</xdr:col>
      <xdr:colOff>163286</xdr:colOff>
      <xdr:row>93</xdr:row>
      <xdr:rowOff>285750</xdr:rowOff>
    </xdr:from>
    <xdr:to>
      <xdr:col>6</xdr:col>
      <xdr:colOff>783771</xdr:colOff>
      <xdr:row>93</xdr:row>
      <xdr:rowOff>1319894</xdr:rowOff>
    </xdr:to>
    <xdr:sp macro="" textlink="">
      <xdr:nvSpPr>
        <xdr:cNvPr id="15" name="角丸四角形 16">
          <a:extLst>
            <a:ext uri="{FF2B5EF4-FFF2-40B4-BE49-F238E27FC236}">
              <a16:creationId xmlns:a16="http://schemas.microsoft.com/office/drawing/2014/main" id="{346B7918-DA86-4817-8BAE-4D98A7EC49DE}"/>
            </a:ext>
          </a:extLst>
        </xdr:cNvPr>
        <xdr:cNvSpPr/>
      </xdr:nvSpPr>
      <xdr:spPr>
        <a:xfrm>
          <a:off x="2177143" y="34779857"/>
          <a:ext cx="8512628" cy="1034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1</xdr:col>
      <xdr:colOff>1986643</xdr:colOff>
      <xdr:row>101</xdr:row>
      <xdr:rowOff>258536</xdr:rowOff>
    </xdr:from>
    <xdr:to>
      <xdr:col>7</xdr:col>
      <xdr:colOff>384960</xdr:colOff>
      <xdr:row>101</xdr:row>
      <xdr:rowOff>1154875</xdr:rowOff>
    </xdr:to>
    <xdr:sp macro="" textlink="">
      <xdr:nvSpPr>
        <xdr:cNvPr id="16" name="四角形吹き出し 18">
          <a:extLst>
            <a:ext uri="{FF2B5EF4-FFF2-40B4-BE49-F238E27FC236}">
              <a16:creationId xmlns:a16="http://schemas.microsoft.com/office/drawing/2014/main" id="{D4E1B88A-A563-404C-A486-93B45ABFEEA0}"/>
            </a:ext>
          </a:extLst>
        </xdr:cNvPr>
        <xdr:cNvSpPr/>
      </xdr:nvSpPr>
      <xdr:spPr>
        <a:xfrm>
          <a:off x="4000500" y="39052500"/>
          <a:ext cx="7760031" cy="896339"/>
        </a:xfrm>
        <a:prstGeom prst="wedgeRectCallout">
          <a:avLst>
            <a:gd name="adj1" fmla="val -24768"/>
            <a:gd name="adj2" fmla="val -881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2</xdr:col>
      <xdr:colOff>27215</xdr:colOff>
      <xdr:row>110</xdr:row>
      <xdr:rowOff>231321</xdr:rowOff>
    </xdr:from>
    <xdr:to>
      <xdr:col>7</xdr:col>
      <xdr:colOff>291937</xdr:colOff>
      <xdr:row>110</xdr:row>
      <xdr:rowOff>1127660</xdr:rowOff>
    </xdr:to>
    <xdr:sp macro="" textlink="">
      <xdr:nvSpPr>
        <xdr:cNvPr id="17" name="四角形吹き出し 19">
          <a:extLst>
            <a:ext uri="{FF2B5EF4-FFF2-40B4-BE49-F238E27FC236}">
              <a16:creationId xmlns:a16="http://schemas.microsoft.com/office/drawing/2014/main" id="{EE80076C-ED9B-4FE9-8253-14ADCFB63CE3}"/>
            </a:ext>
          </a:extLst>
        </xdr:cNvPr>
        <xdr:cNvSpPr/>
      </xdr:nvSpPr>
      <xdr:spPr>
        <a:xfrm>
          <a:off x="4054929" y="43284321"/>
          <a:ext cx="7612579" cy="896339"/>
        </a:xfrm>
        <a:prstGeom prst="wedgeRectCallout">
          <a:avLst>
            <a:gd name="adj1" fmla="val -20020"/>
            <a:gd name="adj2" fmla="val -942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2</xdr:col>
      <xdr:colOff>81643</xdr:colOff>
      <xdr:row>115</xdr:row>
      <xdr:rowOff>204107</xdr:rowOff>
    </xdr:from>
    <xdr:to>
      <xdr:col>7</xdr:col>
      <xdr:colOff>493817</xdr:colOff>
      <xdr:row>115</xdr:row>
      <xdr:rowOff>1100446</xdr:rowOff>
    </xdr:to>
    <xdr:sp macro="" textlink="">
      <xdr:nvSpPr>
        <xdr:cNvPr id="18" name="四角形吹き出し 20">
          <a:extLst>
            <a:ext uri="{FF2B5EF4-FFF2-40B4-BE49-F238E27FC236}">
              <a16:creationId xmlns:a16="http://schemas.microsoft.com/office/drawing/2014/main" id="{1C8C7AF1-E1CF-435A-9FCE-07964A9F0F7D}"/>
            </a:ext>
          </a:extLst>
        </xdr:cNvPr>
        <xdr:cNvSpPr/>
      </xdr:nvSpPr>
      <xdr:spPr>
        <a:xfrm>
          <a:off x="4109357" y="46032964"/>
          <a:ext cx="7760031" cy="896339"/>
        </a:xfrm>
        <a:prstGeom prst="wedgeRectCallout">
          <a:avLst>
            <a:gd name="adj1" fmla="val -21792"/>
            <a:gd name="adj2" fmla="val -820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1</xdr:col>
      <xdr:colOff>1061357</xdr:colOff>
      <xdr:row>119</xdr:row>
      <xdr:rowOff>299357</xdr:rowOff>
    </xdr:from>
    <xdr:to>
      <xdr:col>7</xdr:col>
      <xdr:colOff>54923</xdr:colOff>
      <xdr:row>119</xdr:row>
      <xdr:rowOff>1338697</xdr:rowOff>
    </xdr:to>
    <xdr:sp macro="" textlink="">
      <xdr:nvSpPr>
        <xdr:cNvPr id="19" name="角丸四角形 21">
          <a:extLst>
            <a:ext uri="{FF2B5EF4-FFF2-40B4-BE49-F238E27FC236}">
              <a16:creationId xmlns:a16="http://schemas.microsoft.com/office/drawing/2014/main" id="{9A1CDC5B-60D5-451D-AC5B-EFBDE04C3C56}"/>
            </a:ext>
          </a:extLst>
        </xdr:cNvPr>
        <xdr:cNvSpPr/>
      </xdr:nvSpPr>
      <xdr:spPr>
        <a:xfrm>
          <a:off x="3075214" y="48414214"/>
          <a:ext cx="8355280" cy="10393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2</xdr:col>
      <xdr:colOff>176894</xdr:colOff>
      <xdr:row>123</xdr:row>
      <xdr:rowOff>108858</xdr:rowOff>
    </xdr:from>
    <xdr:to>
      <xdr:col>7</xdr:col>
      <xdr:colOff>1184317</xdr:colOff>
      <xdr:row>125</xdr:row>
      <xdr:rowOff>186665</xdr:rowOff>
    </xdr:to>
    <xdr:sp macro="" textlink="">
      <xdr:nvSpPr>
        <xdr:cNvPr id="20" name="角丸四角形 23">
          <a:extLst>
            <a:ext uri="{FF2B5EF4-FFF2-40B4-BE49-F238E27FC236}">
              <a16:creationId xmlns:a16="http://schemas.microsoft.com/office/drawing/2014/main" id="{691C796E-E844-4E48-90A1-3719E23C3C6F}"/>
            </a:ext>
          </a:extLst>
        </xdr:cNvPr>
        <xdr:cNvSpPr/>
      </xdr:nvSpPr>
      <xdr:spPr>
        <a:xfrm>
          <a:off x="4204608" y="50468894"/>
          <a:ext cx="8355280" cy="6220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文書量を半減させる予定がない場合は、回答不要です。</a:t>
          </a:r>
        </a:p>
      </xdr:txBody>
    </xdr:sp>
    <xdr:clientData/>
  </xdr:twoCellAnchor>
  <xdr:twoCellAnchor>
    <xdr:from>
      <xdr:col>0</xdr:col>
      <xdr:colOff>1741714</xdr:colOff>
      <xdr:row>132</xdr:row>
      <xdr:rowOff>231321</xdr:rowOff>
    </xdr:from>
    <xdr:to>
      <xdr:col>6</xdr:col>
      <xdr:colOff>348342</xdr:colOff>
      <xdr:row>132</xdr:row>
      <xdr:rowOff>1266331</xdr:rowOff>
    </xdr:to>
    <xdr:sp macro="" textlink="">
      <xdr:nvSpPr>
        <xdr:cNvPr id="21" name="角丸四角形 22">
          <a:extLst>
            <a:ext uri="{FF2B5EF4-FFF2-40B4-BE49-F238E27FC236}">
              <a16:creationId xmlns:a16="http://schemas.microsoft.com/office/drawing/2014/main" id="{05F34C8F-D1E3-4E5D-B921-907FA0B3A61E}"/>
            </a:ext>
          </a:extLst>
        </xdr:cNvPr>
        <xdr:cNvSpPr/>
      </xdr:nvSpPr>
      <xdr:spPr>
        <a:xfrm>
          <a:off x="1741714" y="54061178"/>
          <a:ext cx="8512628" cy="10350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217713</xdr:colOff>
      <xdr:row>138</xdr:row>
      <xdr:rowOff>163285</xdr:rowOff>
    </xdr:from>
    <xdr:to>
      <xdr:col>1</xdr:col>
      <xdr:colOff>1333499</xdr:colOff>
      <xdr:row>144</xdr:row>
      <xdr:rowOff>86456</xdr:rowOff>
    </xdr:to>
    <xdr:sp macro="" textlink="">
      <xdr:nvSpPr>
        <xdr:cNvPr id="22" name="四角形吹き出し 19">
          <a:extLst>
            <a:ext uri="{FF2B5EF4-FFF2-40B4-BE49-F238E27FC236}">
              <a16:creationId xmlns:a16="http://schemas.microsoft.com/office/drawing/2014/main" id="{F2D90746-DA1D-4E63-BC61-48F8353774F4}"/>
            </a:ext>
          </a:extLst>
        </xdr:cNvPr>
        <xdr:cNvSpPr/>
      </xdr:nvSpPr>
      <xdr:spPr>
        <a:xfrm>
          <a:off x="217713" y="57027535"/>
          <a:ext cx="3129643" cy="2045885"/>
        </a:xfrm>
        <a:prstGeom prst="wedgeRectCallout">
          <a:avLst>
            <a:gd name="adj1" fmla="val 72576"/>
            <a:gd name="adj2" fmla="val -14448"/>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a:latin typeface="+mn-ea"/>
              <a:ea typeface="+mn-ea"/>
            </a:rPr>
            <a:t>（３－１から３－３まで共通）</a:t>
          </a:r>
          <a:endParaRPr kumimoji="1" lang="en-US" altLang="ja-JP" sz="1700">
            <a:latin typeface="+mn-ea"/>
            <a:ea typeface="+mn-ea"/>
          </a:endParaRPr>
        </a:p>
        <a:p>
          <a:pPr algn="l"/>
          <a:r>
            <a:rPr kumimoji="1" lang="ja-JP" altLang="en-US" sz="1700">
              <a:latin typeface="+mn-ea"/>
              <a:ea typeface="+mn-ea"/>
            </a:rPr>
            <a:t>該当するものにプルダウンから〇を記載してください（複数選択可）。</a:t>
          </a:r>
          <a:endParaRPr kumimoji="1" lang="en-US" altLang="ja-JP" sz="1700">
            <a:latin typeface="+mn-ea"/>
            <a:ea typeface="+mn-ea"/>
          </a:endParaRPr>
        </a:p>
        <a:p>
          <a:pPr algn="l"/>
          <a:r>
            <a:rPr kumimoji="1" lang="ja-JP" altLang="en-US" sz="1700">
              <a:latin typeface="+mn-ea"/>
              <a:ea typeface="+mn-ea"/>
            </a:rPr>
            <a:t>その他の場合は自由記述欄に記載してください。</a:t>
          </a:r>
        </a:p>
      </xdr:txBody>
    </xdr:sp>
    <xdr:clientData/>
  </xdr:twoCellAnchor>
  <xdr:twoCellAnchor>
    <xdr:from>
      <xdr:col>7</xdr:col>
      <xdr:colOff>381000</xdr:colOff>
      <xdr:row>0</xdr:row>
      <xdr:rowOff>40821</xdr:rowOff>
    </xdr:from>
    <xdr:to>
      <xdr:col>7</xdr:col>
      <xdr:colOff>1930784</xdr:colOff>
      <xdr:row>2</xdr:row>
      <xdr:rowOff>14637</xdr:rowOff>
    </xdr:to>
    <xdr:sp macro="" textlink="">
      <xdr:nvSpPr>
        <xdr:cNvPr id="23" name="額縁 10">
          <a:extLst>
            <a:ext uri="{FF2B5EF4-FFF2-40B4-BE49-F238E27FC236}">
              <a16:creationId xmlns:a16="http://schemas.microsoft.com/office/drawing/2014/main" id="{CC0F7F86-629E-45F0-A41E-38E23B962303}"/>
            </a:ext>
          </a:extLst>
        </xdr:cNvPr>
        <xdr:cNvSpPr/>
      </xdr:nvSpPr>
      <xdr:spPr>
        <a:xfrm>
          <a:off x="11756571" y="40821"/>
          <a:ext cx="1549784" cy="55892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11</xdr:col>
      <xdr:colOff>476250</xdr:colOff>
      <xdr:row>3</xdr:row>
      <xdr:rowOff>231322</xdr:rowOff>
    </xdr:from>
    <xdr:to>
      <xdr:col>18</xdr:col>
      <xdr:colOff>176570</xdr:colOff>
      <xdr:row>15</xdr:row>
      <xdr:rowOff>157842</xdr:rowOff>
    </xdr:to>
    <xdr:sp macro="" textlink="">
      <xdr:nvSpPr>
        <xdr:cNvPr id="24" name="四角形吹き出し 3">
          <a:extLst>
            <a:ext uri="{FF2B5EF4-FFF2-40B4-BE49-F238E27FC236}">
              <a16:creationId xmlns:a16="http://schemas.microsoft.com/office/drawing/2014/main" id="{9F0C9585-2F7E-40B2-B504-B81B363135B8}"/>
            </a:ext>
          </a:extLst>
        </xdr:cNvPr>
        <xdr:cNvSpPr/>
      </xdr:nvSpPr>
      <xdr:spPr>
        <a:xfrm>
          <a:off x="14056179" y="1279072"/>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・適宜、枠を広げて記入してください。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・改行は、「ＡＬＴ＋ＥＮＴＥＲ」で行うことができます。</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・行の追加・削除は行わないでください。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塗りの部分に入力してください。白色の部分</a:t>
          </a:r>
          <a:endParaRPr lang="ja-JP" altLang="ja-JP" sz="1400">
            <a:effectLst/>
            <a:latin typeface="+mn-ea"/>
            <a:ea typeface="+mn-ea"/>
          </a:endParaRPr>
        </a:p>
        <a:p>
          <a:r>
            <a:rPr kumimoji="1" lang="ja-JP" altLang="ja-JP" sz="1400">
              <a:solidFill>
                <a:schemeClr val="lt1"/>
              </a:solidFill>
              <a:effectLst/>
              <a:latin typeface="+mn-ea"/>
              <a:ea typeface="+mn-ea"/>
              <a:cs typeface="+mn-cs"/>
            </a:rPr>
            <a:t>は数式が入っている箇所がありますので、入力を行わないよう、ご注意願います。</a:t>
          </a:r>
          <a:endParaRPr kumimoji="1" lang="en-US" altLang="ja-JP" sz="1400">
            <a:solidFill>
              <a:schemeClr val="lt1"/>
            </a:solidFill>
            <a:effectLst/>
            <a:latin typeface="+mn-ea"/>
            <a:ea typeface="+mn-ea"/>
            <a:cs typeface="+mn-cs"/>
          </a:endParaRPr>
        </a:p>
      </xdr:txBody>
    </xdr:sp>
    <xdr:clientData/>
  </xdr:twoCellAnchor>
  <xdr:twoCellAnchor>
    <xdr:from>
      <xdr:col>2</xdr:col>
      <xdr:colOff>1387929</xdr:colOff>
      <xdr:row>20</xdr:row>
      <xdr:rowOff>1973037</xdr:rowOff>
    </xdr:from>
    <xdr:to>
      <xdr:col>7</xdr:col>
      <xdr:colOff>1801464</xdr:colOff>
      <xdr:row>27</xdr:row>
      <xdr:rowOff>66428</xdr:rowOff>
    </xdr:to>
    <xdr:sp macro="" textlink="">
      <xdr:nvSpPr>
        <xdr:cNvPr id="25" name="四角形吹き出し 11">
          <a:extLst>
            <a:ext uri="{FF2B5EF4-FFF2-40B4-BE49-F238E27FC236}">
              <a16:creationId xmlns:a16="http://schemas.microsoft.com/office/drawing/2014/main" id="{19CD4042-6255-4C12-9B5C-0B6381D54FA5}"/>
            </a:ext>
          </a:extLst>
        </xdr:cNvPr>
        <xdr:cNvSpPr/>
      </xdr:nvSpPr>
      <xdr:spPr>
        <a:xfrm>
          <a:off x="5415643" y="8109858"/>
          <a:ext cx="7761392" cy="1617641"/>
        </a:xfrm>
        <a:prstGeom prst="wedgeRectCallout">
          <a:avLst>
            <a:gd name="adj1" fmla="val -30877"/>
            <a:gd name="adj2" fmla="val 658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mn-ea"/>
              <a:ea typeface="+mn-ea"/>
            </a:rPr>
            <a:t>様式　支援</a:t>
          </a:r>
          <a:r>
            <a:rPr kumimoji="1" lang="en-US" altLang="ja-JP" sz="2000">
              <a:latin typeface="+mn-ea"/>
              <a:ea typeface="+mn-ea"/>
            </a:rPr>
            <a:t>―</a:t>
          </a:r>
          <a:r>
            <a:rPr kumimoji="1" lang="ja-JP" altLang="en-US" sz="2000">
              <a:latin typeface="+mn-ea"/>
              <a:ea typeface="+mn-ea"/>
            </a:rPr>
            <a:t>２の目的要件で「④見守り・コミュニケーション」を選択した場合は「見守りセンサー」を選択してください。</a:t>
          </a:r>
          <a:endParaRPr kumimoji="1" lang="en-US" altLang="ja-JP" sz="2000">
            <a:latin typeface="+mn-ea"/>
            <a:ea typeface="+mn-ea"/>
          </a:endParaRPr>
        </a:p>
        <a:p>
          <a:pPr algn="l"/>
          <a:r>
            <a:rPr kumimoji="1" lang="ja-JP" altLang="en-US" sz="2000">
              <a:latin typeface="+mn-ea"/>
              <a:ea typeface="+mn-ea"/>
            </a:rPr>
            <a:t>それ以外の目的要件の場合は、原則「介護ロボット（見守りセンサー以外）」を選択してください。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9</xdr:row>
      <xdr:rowOff>104775</xdr:rowOff>
    </xdr:from>
    <xdr:to>
      <xdr:col>5</xdr:col>
      <xdr:colOff>1935514</xdr:colOff>
      <xdr:row>29</xdr:row>
      <xdr:rowOff>9429</xdr:rowOff>
    </xdr:to>
    <xdr:sp macro="" textlink="">
      <xdr:nvSpPr>
        <xdr:cNvPr id="2" name="正方形/長方形 1">
          <a:extLst>
            <a:ext uri="{FF2B5EF4-FFF2-40B4-BE49-F238E27FC236}">
              <a16:creationId xmlns:a16="http://schemas.microsoft.com/office/drawing/2014/main" id="{4168BE6A-604B-4358-8438-9C8CFFC6CF83}"/>
            </a:ext>
          </a:extLst>
        </xdr:cNvPr>
        <xdr:cNvSpPr/>
      </xdr:nvSpPr>
      <xdr:spPr>
        <a:xfrm>
          <a:off x="390525" y="1828800"/>
          <a:ext cx="7879114" cy="346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latin typeface="+mn-ea"/>
              <a:ea typeface="+mn-ea"/>
            </a:rPr>
            <a:t>※</a:t>
          </a:r>
          <a:r>
            <a:rPr kumimoji="1" lang="ja-JP" altLang="en-US" sz="5400">
              <a:latin typeface="+mn-ea"/>
              <a:ea typeface="+mn-ea"/>
            </a:rPr>
            <a:t>入力しないでください。</a:t>
          </a:r>
          <a:endParaRPr kumimoji="1" lang="en-US" altLang="ja-JP" sz="5400">
            <a:latin typeface="+mn-ea"/>
            <a:ea typeface="+mn-ea"/>
          </a:endParaRPr>
        </a:p>
        <a:p>
          <a:pPr algn="ctr"/>
          <a:r>
            <a:rPr kumimoji="1" lang="ja-JP" altLang="en-US" sz="5400">
              <a:latin typeface="+mn-ea"/>
              <a:ea typeface="+mn-ea"/>
            </a:rPr>
            <a:t>（支援</a:t>
          </a:r>
          <a:r>
            <a:rPr kumimoji="1" lang="en-US" altLang="ja-JP" sz="5400">
              <a:latin typeface="+mn-ea"/>
              <a:ea typeface="+mn-ea"/>
            </a:rPr>
            <a:t>-</a:t>
          </a:r>
          <a:r>
            <a:rPr kumimoji="1" lang="ja-JP" altLang="en-US" sz="5400">
              <a:latin typeface="+mn-ea"/>
              <a:ea typeface="+mn-ea"/>
            </a:rPr>
            <a:t>３を入力すると自動で転記されます。）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kyo@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F13" sqref="F13"/>
    </sheetView>
  </sheetViews>
  <sheetFormatPr defaultColWidth="9" defaultRowHeight="15.75" x14ac:dyDescent="0.15"/>
  <cols>
    <col min="1" max="1" width="11" style="70" customWidth="1"/>
    <col min="2" max="2" width="18" style="55" customWidth="1"/>
    <col min="3" max="3" width="6.25" style="55" customWidth="1"/>
    <col min="4" max="4" width="12.75" style="55" customWidth="1"/>
    <col min="5" max="5" width="17.125" style="55" customWidth="1"/>
    <col min="6" max="6" width="8.75" style="55" customWidth="1"/>
    <col min="7" max="7" width="39.125" style="70" customWidth="1"/>
    <col min="8" max="8" width="11.625" style="54" hidden="1" customWidth="1"/>
    <col min="9" max="16384" width="9" style="55"/>
  </cols>
  <sheetData>
    <row r="1" spans="1:8" ht="56.25" customHeight="1" x14ac:dyDescent="0.15">
      <c r="A1" s="193" t="s">
        <v>163</v>
      </c>
      <c r="B1" s="194"/>
      <c r="C1" s="194"/>
      <c r="D1" s="194"/>
      <c r="E1" s="194"/>
      <c r="F1" s="194"/>
      <c r="G1" s="194"/>
    </row>
    <row r="2" spans="1:8" ht="43.5" customHeight="1" thickBot="1" x14ac:dyDescent="0.2">
      <c r="A2" s="56" t="s">
        <v>124</v>
      </c>
      <c r="B2" s="57"/>
      <c r="C2" s="57"/>
      <c r="D2" s="58"/>
      <c r="E2" s="58"/>
      <c r="F2" s="58"/>
      <c r="G2" s="58"/>
    </row>
    <row r="3" spans="1:8" ht="36" customHeight="1" thickBot="1" x14ac:dyDescent="0.2">
      <c r="A3" s="59" t="s">
        <v>125</v>
      </c>
      <c r="B3" s="195" t="s">
        <v>552</v>
      </c>
      <c r="C3" s="195"/>
      <c r="D3" s="196"/>
      <c r="E3" s="60" t="s">
        <v>126</v>
      </c>
      <c r="F3" s="195" t="s">
        <v>59</v>
      </c>
      <c r="G3" s="196"/>
      <c r="H3" s="61" t="s">
        <v>176</v>
      </c>
    </row>
    <row r="4" spans="1:8" ht="36" customHeight="1" thickBot="1" x14ac:dyDescent="0.2">
      <c r="A4" s="189" t="s">
        <v>127</v>
      </c>
      <c r="B4" s="195" t="s">
        <v>541</v>
      </c>
      <c r="C4" s="195"/>
      <c r="D4" s="195"/>
      <c r="E4" s="195"/>
      <c r="F4" s="195"/>
      <c r="G4" s="196"/>
      <c r="H4" s="61" t="s">
        <v>177</v>
      </c>
    </row>
    <row r="5" spans="1:8" ht="21" customHeight="1" thickBot="1" x14ac:dyDescent="0.35">
      <c r="A5" s="62"/>
      <c r="C5" s="63"/>
      <c r="D5" s="58"/>
      <c r="E5" s="58"/>
      <c r="F5" s="58"/>
      <c r="G5" s="58"/>
      <c r="H5" s="61" t="s">
        <v>178</v>
      </c>
    </row>
    <row r="6" spans="1:8" s="64" customFormat="1" ht="18" customHeight="1" thickBot="1" x14ac:dyDescent="0.2">
      <c r="A6" s="197" t="s">
        <v>128</v>
      </c>
      <c r="B6" s="197" t="s">
        <v>129</v>
      </c>
      <c r="C6" s="197"/>
      <c r="D6" s="197"/>
      <c r="E6" s="197"/>
      <c r="F6" s="198" t="s">
        <v>130</v>
      </c>
      <c r="G6" s="200" t="s">
        <v>131</v>
      </c>
      <c r="H6" s="61" t="s">
        <v>179</v>
      </c>
    </row>
    <row r="7" spans="1:8" s="64" customFormat="1" ht="27" customHeight="1" thickBot="1" x14ac:dyDescent="0.2">
      <c r="A7" s="197"/>
      <c r="B7" s="197"/>
      <c r="C7" s="197"/>
      <c r="D7" s="197"/>
      <c r="E7" s="197"/>
      <c r="F7" s="199"/>
      <c r="G7" s="201"/>
      <c r="H7" s="61" t="s">
        <v>180</v>
      </c>
    </row>
    <row r="8" spans="1:8" s="64" customFormat="1" ht="50.1" customHeight="1" thickBot="1" x14ac:dyDescent="0.2">
      <c r="A8" s="65">
        <v>1</v>
      </c>
      <c r="B8" s="202" t="s">
        <v>164</v>
      </c>
      <c r="C8" s="203"/>
      <c r="D8" s="203"/>
      <c r="E8" s="204"/>
      <c r="F8" s="66" t="s">
        <v>527</v>
      </c>
      <c r="G8" s="67" t="s">
        <v>444</v>
      </c>
      <c r="H8" s="61" t="s">
        <v>181</v>
      </c>
    </row>
    <row r="9" spans="1:8" s="68" customFormat="1" ht="50.1" customHeight="1" thickBot="1" x14ac:dyDescent="0.2">
      <c r="A9" s="65">
        <v>2</v>
      </c>
      <c r="B9" s="202" t="s">
        <v>165</v>
      </c>
      <c r="C9" s="203"/>
      <c r="D9" s="203"/>
      <c r="E9" s="204"/>
      <c r="F9" s="66" t="s">
        <v>527</v>
      </c>
      <c r="G9" s="67" t="s">
        <v>444</v>
      </c>
      <c r="H9" s="61" t="s">
        <v>182</v>
      </c>
    </row>
    <row r="10" spans="1:8" s="68" customFormat="1" ht="60.6" customHeight="1" thickBot="1" x14ac:dyDescent="0.2">
      <c r="A10" s="65">
        <v>3</v>
      </c>
      <c r="B10" s="202" t="s">
        <v>166</v>
      </c>
      <c r="C10" s="203"/>
      <c r="D10" s="203"/>
      <c r="E10" s="204"/>
      <c r="F10" s="66" t="s">
        <v>527</v>
      </c>
      <c r="G10" s="67" t="s">
        <v>444</v>
      </c>
      <c r="H10" s="61" t="s">
        <v>183</v>
      </c>
    </row>
    <row r="11" spans="1:8" s="68" customFormat="1" ht="50.1" customHeight="1" thickBot="1" x14ac:dyDescent="0.2">
      <c r="A11" s="65">
        <v>4</v>
      </c>
      <c r="B11" s="190" t="s">
        <v>420</v>
      </c>
      <c r="C11" s="203"/>
      <c r="D11" s="203"/>
      <c r="E11" s="204"/>
      <c r="F11" s="66" t="s">
        <v>527</v>
      </c>
      <c r="G11" s="67" t="s">
        <v>444</v>
      </c>
      <c r="H11" s="61" t="s">
        <v>184</v>
      </c>
    </row>
    <row r="12" spans="1:8" s="68" customFormat="1" ht="50.1" customHeight="1" thickBot="1" x14ac:dyDescent="0.2">
      <c r="A12" s="65">
        <v>5</v>
      </c>
      <c r="B12" s="190" t="s">
        <v>522</v>
      </c>
      <c r="C12" s="203"/>
      <c r="D12" s="203"/>
      <c r="E12" s="204"/>
      <c r="F12" s="66" t="s">
        <v>527</v>
      </c>
      <c r="G12" s="67" t="s">
        <v>444</v>
      </c>
      <c r="H12" s="61" t="s">
        <v>184</v>
      </c>
    </row>
    <row r="13" spans="1:8" s="68" customFormat="1" ht="50.1" customHeight="1" thickBot="1" x14ac:dyDescent="0.2">
      <c r="A13" s="65">
        <v>6</v>
      </c>
      <c r="B13" s="205" t="s">
        <v>132</v>
      </c>
      <c r="C13" s="205"/>
      <c r="D13" s="205"/>
      <c r="E13" s="205"/>
      <c r="F13" s="66" t="s">
        <v>527</v>
      </c>
      <c r="G13" s="67" t="s">
        <v>445</v>
      </c>
      <c r="H13" s="61" t="s">
        <v>66</v>
      </c>
    </row>
    <row r="14" spans="1:8" s="68" customFormat="1" ht="50.1" customHeight="1" thickBot="1" x14ac:dyDescent="0.2">
      <c r="A14" s="65">
        <v>7</v>
      </c>
      <c r="B14" s="190" t="s">
        <v>133</v>
      </c>
      <c r="C14" s="191"/>
      <c r="D14" s="191"/>
      <c r="E14" s="192"/>
      <c r="F14" s="66" t="s">
        <v>527</v>
      </c>
      <c r="G14" s="67" t="s">
        <v>445</v>
      </c>
      <c r="H14" s="61" t="s">
        <v>185</v>
      </c>
    </row>
    <row r="15" spans="1:8" s="68" customFormat="1" ht="50.1" customHeight="1" thickBot="1" x14ac:dyDescent="0.2">
      <c r="A15" s="65">
        <v>8</v>
      </c>
      <c r="B15" s="190" t="s">
        <v>553</v>
      </c>
      <c r="C15" s="191"/>
      <c r="D15" s="191"/>
      <c r="E15" s="192"/>
      <c r="F15" s="66" t="s">
        <v>527</v>
      </c>
      <c r="G15" s="67" t="s">
        <v>445</v>
      </c>
      <c r="H15" s="61" t="s">
        <v>186</v>
      </c>
    </row>
    <row r="16" spans="1:8" s="68" customFormat="1" ht="19.5" x14ac:dyDescent="0.15">
      <c r="A16" s="64" t="s">
        <v>554</v>
      </c>
      <c r="B16" s="75"/>
      <c r="C16" s="75"/>
      <c r="D16" s="75"/>
      <c r="E16" s="75"/>
      <c r="G16" s="76"/>
      <c r="H16" s="61" t="s">
        <v>187</v>
      </c>
    </row>
    <row r="17" spans="1:8" s="68" customFormat="1" ht="19.5" x14ac:dyDescent="0.15">
      <c r="A17" s="71" t="s">
        <v>555</v>
      </c>
      <c r="B17" s="75"/>
      <c r="C17" s="75"/>
      <c r="D17" s="75"/>
      <c r="E17" s="75"/>
      <c r="G17" s="76"/>
      <c r="H17" s="61" t="s">
        <v>188</v>
      </c>
    </row>
    <row r="18" spans="1:8" s="68" customFormat="1" ht="21.6" customHeight="1" x14ac:dyDescent="0.15">
      <c r="A18" s="56" t="s">
        <v>148</v>
      </c>
      <c r="G18" s="69"/>
      <c r="H18" s="61" t="s">
        <v>189</v>
      </c>
    </row>
    <row r="19" spans="1:8" ht="21.6" customHeight="1" x14ac:dyDescent="0.15">
      <c r="A19" s="56" t="s">
        <v>149</v>
      </c>
      <c r="H19" s="61" t="s">
        <v>190</v>
      </c>
    </row>
    <row r="20" spans="1:8" ht="21.6" customHeight="1" x14ac:dyDescent="0.15">
      <c r="A20" s="56" t="s">
        <v>134</v>
      </c>
      <c r="H20" s="61" t="s">
        <v>191</v>
      </c>
    </row>
    <row r="21" spans="1:8" ht="21.6" customHeight="1" x14ac:dyDescent="0.15">
      <c r="A21" s="56" t="s">
        <v>135</v>
      </c>
      <c r="H21" s="61" t="s">
        <v>65</v>
      </c>
    </row>
    <row r="22" spans="1:8" x14ac:dyDescent="0.15">
      <c r="H22" s="61" t="s">
        <v>556</v>
      </c>
    </row>
    <row r="23" spans="1:8" ht="16.5" x14ac:dyDescent="0.15">
      <c r="A23" s="56" t="s">
        <v>446</v>
      </c>
      <c r="H23" s="61" t="s">
        <v>64</v>
      </c>
    </row>
    <row r="24" spans="1:8" ht="16.5" x14ac:dyDescent="0.15">
      <c r="A24" s="56" t="s">
        <v>447</v>
      </c>
      <c r="H24" s="61" t="s">
        <v>192</v>
      </c>
    </row>
    <row r="25" spans="1:8" ht="16.5" x14ac:dyDescent="0.15">
      <c r="A25" s="56" t="s">
        <v>448</v>
      </c>
      <c r="H25" s="61" t="s">
        <v>193</v>
      </c>
    </row>
    <row r="26" spans="1:8" x14ac:dyDescent="0.15">
      <c r="H26" s="61" t="s">
        <v>59</v>
      </c>
    </row>
    <row r="27" spans="1:8" x14ac:dyDescent="0.15">
      <c r="H27" s="61" t="s">
        <v>60</v>
      </c>
    </row>
    <row r="28" spans="1:8" x14ac:dyDescent="0.15">
      <c r="H28" s="61" t="s">
        <v>61</v>
      </c>
    </row>
    <row r="29" spans="1:8" x14ac:dyDescent="0.15">
      <c r="H29" s="61" t="s">
        <v>62</v>
      </c>
    </row>
    <row r="30" spans="1:8" x14ac:dyDescent="0.15">
      <c r="H30" s="61"/>
    </row>
    <row r="31" spans="1:8" x14ac:dyDescent="0.15">
      <c r="H31" s="61"/>
    </row>
    <row r="32" spans="1:8" x14ac:dyDescent="0.15">
      <c r="H32" s="61"/>
    </row>
  </sheetData>
  <sheetProtection sheet="1" objects="1" scenarios="1"/>
  <mergeCells count="16">
    <mergeCell ref="B15:E15"/>
    <mergeCell ref="B14:E14"/>
    <mergeCell ref="A1:G1"/>
    <mergeCell ref="B3:D3"/>
    <mergeCell ref="B4:G4"/>
    <mergeCell ref="A6:A7"/>
    <mergeCell ref="B6:E7"/>
    <mergeCell ref="F6:F7"/>
    <mergeCell ref="G6:G7"/>
    <mergeCell ref="B8:E8"/>
    <mergeCell ref="B9:E9"/>
    <mergeCell ref="B10:E10"/>
    <mergeCell ref="B11:E11"/>
    <mergeCell ref="B13:E13"/>
    <mergeCell ref="B12:E12"/>
    <mergeCell ref="F3:G3"/>
  </mergeCells>
  <phoneticPr fontId="5"/>
  <dataValidations count="2">
    <dataValidation type="list" allowBlank="1" showInputMessage="1" showErrorMessage="1" sqref="F3:G3" xr:uid="{00000000-0002-0000-0000-000000000000}">
      <formula1>$H$3:$H$32</formula1>
    </dataValidation>
    <dataValidation type="list" allowBlank="1" showInputMessage="1" showErrorMessage="1" sqref="F8:F15" xr:uid="{18FC72EC-BA5F-40C8-81D2-C43B206D5A53}">
      <formula1>"✔"</formula1>
    </dataValidation>
  </dataValidations>
  <hyperlinks>
    <hyperlink ref="A17" r:id="rId1" display="　　　　　　　URL：https://www.techno-tais.jp/ServiceWelfareGoodsList.php" xr:uid="{46DA1EC1-B0A8-483C-87CA-9647B922BC12}"/>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4"/>
  <sheetViews>
    <sheetView showGridLines="0" view="pageBreakPreview" topLeftCell="A25" zoomScaleNormal="115" zoomScaleSheetLayoutView="100" workbookViewId="0">
      <selection activeCell="J52" sqref="J52"/>
    </sheetView>
  </sheetViews>
  <sheetFormatPr defaultColWidth="9" defaultRowHeight="13.5" x14ac:dyDescent="0.15"/>
  <cols>
    <col min="1" max="1" width="3.125" style="61" customWidth="1"/>
    <col min="2" max="9" width="3.375" style="61" customWidth="1"/>
    <col min="10" max="10" width="3.875" style="77" customWidth="1"/>
    <col min="11" max="25" width="3.375" style="61" customWidth="1"/>
    <col min="26" max="26" width="8.125" style="61" customWidth="1"/>
    <col min="27" max="27" width="5" style="61" customWidth="1"/>
    <col min="28" max="28" width="10" style="61" hidden="1" customWidth="1"/>
    <col min="29" max="16384" width="9" style="61"/>
  </cols>
  <sheetData>
    <row r="1" spans="1:28" ht="17.25" customHeight="1" x14ac:dyDescent="0.15">
      <c r="A1" s="61" t="s">
        <v>167</v>
      </c>
      <c r="T1" s="218"/>
      <c r="U1" s="218"/>
      <c r="V1" s="218"/>
      <c r="W1" s="218"/>
      <c r="X1" s="218"/>
      <c r="Y1" s="218"/>
      <c r="Z1" s="218"/>
    </row>
    <row r="2" spans="1:28" ht="17.25" customHeight="1" x14ac:dyDescent="0.15">
      <c r="T2" s="219" t="s">
        <v>526</v>
      </c>
      <c r="U2" s="219"/>
      <c r="V2" s="219"/>
      <c r="W2" s="219"/>
      <c r="X2" s="219"/>
      <c r="Y2" s="219"/>
      <c r="Z2" s="219"/>
    </row>
    <row r="3" spans="1:28" ht="17.25" customHeight="1" x14ac:dyDescent="0.15">
      <c r="AB3" s="61" t="s">
        <v>176</v>
      </c>
    </row>
    <row r="4" spans="1:28" ht="17.25" customHeight="1" x14ac:dyDescent="0.15">
      <c r="B4" s="61" t="s">
        <v>5</v>
      </c>
      <c r="AB4" s="61" t="s">
        <v>177</v>
      </c>
    </row>
    <row r="5" spans="1:28" ht="17.25" customHeight="1" x14ac:dyDescent="0.15">
      <c r="M5" s="61" t="s">
        <v>0</v>
      </c>
      <c r="AB5" s="61" t="s">
        <v>178</v>
      </c>
    </row>
    <row r="6" spans="1:28" ht="17.25" customHeight="1" x14ac:dyDescent="0.15">
      <c r="N6" s="61" t="s">
        <v>6</v>
      </c>
      <c r="P6" s="61" t="s">
        <v>41</v>
      </c>
      <c r="Q6" s="78"/>
      <c r="R6" s="216" t="s">
        <v>528</v>
      </c>
      <c r="S6" s="216"/>
      <c r="T6" s="216"/>
      <c r="U6" s="216"/>
      <c r="V6" s="216"/>
      <c r="W6" s="216"/>
      <c r="X6" s="216"/>
      <c r="Y6" s="216"/>
      <c r="Z6" s="216"/>
      <c r="AB6" s="61" t="s">
        <v>179</v>
      </c>
    </row>
    <row r="7" spans="1:28" ht="17.25" customHeight="1" x14ac:dyDescent="0.15">
      <c r="N7" s="61" t="s">
        <v>12</v>
      </c>
      <c r="P7" s="61" t="s">
        <v>41</v>
      </c>
      <c r="Q7" s="78"/>
      <c r="R7" s="216" t="s">
        <v>552</v>
      </c>
      <c r="S7" s="216"/>
      <c r="T7" s="216"/>
      <c r="U7" s="216"/>
      <c r="V7" s="216"/>
      <c r="W7" s="216"/>
      <c r="X7" s="216"/>
      <c r="Y7" s="216"/>
      <c r="Z7" s="216"/>
      <c r="AB7" s="61" t="s">
        <v>180</v>
      </c>
    </row>
    <row r="8" spans="1:28" ht="17.25" customHeight="1" x14ac:dyDescent="0.15">
      <c r="G8" s="79"/>
      <c r="N8" s="61" t="s">
        <v>58</v>
      </c>
      <c r="Q8" s="78"/>
      <c r="R8" s="216" t="s">
        <v>529</v>
      </c>
      <c r="S8" s="216"/>
      <c r="T8" s="216"/>
      <c r="U8" s="216"/>
      <c r="V8" s="216"/>
      <c r="W8" s="216"/>
      <c r="X8" s="216"/>
      <c r="Y8" s="216"/>
      <c r="Z8" s="216"/>
      <c r="AB8" s="61" t="s">
        <v>181</v>
      </c>
    </row>
    <row r="9" spans="1:28" ht="17.25" customHeight="1" x14ac:dyDescent="0.15">
      <c r="AB9" s="61" t="s">
        <v>182</v>
      </c>
    </row>
    <row r="10" spans="1:28" ht="17.25" customHeight="1" x14ac:dyDescent="0.15">
      <c r="AB10" s="61" t="s">
        <v>183</v>
      </c>
    </row>
    <row r="11" spans="1:28" ht="17.25" customHeight="1" x14ac:dyDescent="0.15">
      <c r="A11" s="217" t="s">
        <v>453</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B11" s="61" t="s">
        <v>184</v>
      </c>
    </row>
    <row r="12" spans="1:28" ht="17.25" customHeight="1" x14ac:dyDescent="0.15">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B12" s="61" t="s">
        <v>66</v>
      </c>
    </row>
    <row r="13" spans="1:28" ht="17.25" customHeight="1" x14ac:dyDescent="0.15">
      <c r="AB13" s="61" t="s">
        <v>185</v>
      </c>
    </row>
    <row r="14" spans="1:28" ht="17.25" customHeight="1" x14ac:dyDescent="0.15">
      <c r="B14" s="80" t="s">
        <v>136</v>
      </c>
      <c r="C14" s="81"/>
      <c r="D14" s="81"/>
      <c r="E14" s="81"/>
      <c r="F14" s="81"/>
      <c r="G14" s="81"/>
      <c r="H14" s="81"/>
      <c r="I14" s="81"/>
      <c r="J14" s="82"/>
      <c r="K14" s="81"/>
      <c r="L14" s="81"/>
      <c r="M14" s="81"/>
      <c r="N14" s="81"/>
      <c r="O14" s="81"/>
      <c r="P14" s="81"/>
      <c r="Q14" s="81"/>
      <c r="R14" s="81"/>
      <c r="S14" s="81"/>
      <c r="T14" s="81"/>
      <c r="U14" s="81"/>
      <c r="V14" s="81"/>
      <c r="W14" s="81"/>
      <c r="X14" s="81"/>
      <c r="Y14" s="81"/>
      <c r="Z14" s="81"/>
      <c r="AB14" s="61" t="s">
        <v>186</v>
      </c>
    </row>
    <row r="15" spans="1:28" ht="17.25" customHeight="1" x14ac:dyDescent="0.15">
      <c r="A15" s="81"/>
      <c r="B15" s="81"/>
      <c r="C15" s="81"/>
      <c r="D15" s="81"/>
      <c r="E15" s="81"/>
      <c r="F15" s="81"/>
      <c r="G15" s="81"/>
      <c r="H15" s="81"/>
      <c r="I15" s="81"/>
      <c r="J15" s="82"/>
      <c r="K15" s="81"/>
      <c r="L15" s="81"/>
      <c r="M15" s="81"/>
      <c r="N15" s="81"/>
      <c r="O15" s="81"/>
      <c r="P15" s="81"/>
      <c r="Q15" s="81"/>
      <c r="R15" s="81"/>
      <c r="S15" s="81"/>
      <c r="T15" s="81"/>
      <c r="U15" s="81"/>
      <c r="V15" s="81"/>
      <c r="W15" s="81"/>
      <c r="X15" s="81"/>
      <c r="Y15" s="81"/>
      <c r="Z15" s="81"/>
      <c r="AB15" s="61" t="s">
        <v>187</v>
      </c>
    </row>
    <row r="16" spans="1:28" ht="17.25" customHeight="1" x14ac:dyDescent="0.15">
      <c r="A16" s="81"/>
      <c r="B16" s="81"/>
      <c r="C16" s="81"/>
      <c r="D16" s="81"/>
      <c r="E16" s="81"/>
      <c r="F16" s="81"/>
      <c r="G16" s="81"/>
      <c r="H16" s="81"/>
      <c r="I16" s="81"/>
      <c r="J16" s="82"/>
      <c r="K16" s="81"/>
      <c r="L16" s="81"/>
      <c r="M16" s="81"/>
      <c r="N16" s="81"/>
      <c r="O16" s="81"/>
      <c r="P16" s="81"/>
      <c r="Q16" s="81"/>
      <c r="R16" s="81"/>
      <c r="S16" s="81"/>
      <c r="T16" s="81"/>
      <c r="U16" s="81"/>
      <c r="V16" s="81"/>
      <c r="W16" s="81"/>
      <c r="X16" s="81"/>
      <c r="Y16" s="81"/>
      <c r="Z16" s="81"/>
      <c r="AB16" s="61" t="s">
        <v>188</v>
      </c>
    </row>
    <row r="17" spans="1:28" ht="17.25" customHeight="1" x14ac:dyDescent="0.15">
      <c r="A17" s="217" t="s">
        <v>1</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B17" s="61" t="s">
        <v>189</v>
      </c>
    </row>
    <row r="18" spans="1:28" ht="17.25" customHeight="1" x14ac:dyDescent="0.15">
      <c r="AB18" s="61" t="s">
        <v>190</v>
      </c>
    </row>
    <row r="19" spans="1:28" ht="17.25" customHeight="1" x14ac:dyDescent="0.15">
      <c r="AB19" s="61" t="s">
        <v>191</v>
      </c>
    </row>
    <row r="20" spans="1:28" ht="17.25" customHeight="1" x14ac:dyDescent="0.15">
      <c r="B20" s="61" t="s">
        <v>11</v>
      </c>
      <c r="S20" s="83"/>
      <c r="T20" s="83"/>
      <c r="U20" s="83"/>
      <c r="V20" s="83"/>
      <c r="W20" s="83"/>
      <c r="AB20" s="61" t="s">
        <v>65</v>
      </c>
    </row>
    <row r="21" spans="1:28" ht="17.25" customHeight="1" x14ac:dyDescent="0.15">
      <c r="B21" s="61" t="s">
        <v>7</v>
      </c>
      <c r="C21" s="84"/>
      <c r="D21" s="85"/>
      <c r="E21" s="212">
        <f>'支援-2'!L12+'支援-2'!L22</f>
        <v>1500000</v>
      </c>
      <c r="F21" s="212"/>
      <c r="G21" s="212"/>
      <c r="H21" s="212"/>
      <c r="I21" s="212"/>
      <c r="J21" s="86" t="s">
        <v>2</v>
      </c>
      <c r="AB21" s="61" t="s">
        <v>63</v>
      </c>
    </row>
    <row r="22" spans="1:28" ht="16.899999999999999" customHeight="1" x14ac:dyDescent="0.15">
      <c r="B22" s="61" t="s">
        <v>56</v>
      </c>
      <c r="J22" s="61"/>
      <c r="AB22" s="61" t="s">
        <v>64</v>
      </c>
    </row>
    <row r="23" spans="1:28" ht="17.25" customHeight="1" x14ac:dyDescent="0.15">
      <c r="C23" s="216" t="s">
        <v>541</v>
      </c>
      <c r="D23" s="216"/>
      <c r="E23" s="216"/>
      <c r="F23" s="216"/>
      <c r="G23" s="216"/>
      <c r="H23" s="216"/>
      <c r="I23" s="216"/>
      <c r="J23" s="216"/>
      <c r="K23" s="216"/>
      <c r="L23" s="216"/>
      <c r="M23" s="216"/>
      <c r="N23" s="216"/>
      <c r="O23" s="216"/>
      <c r="P23" s="216"/>
      <c r="Q23" s="216"/>
      <c r="AB23" s="61" t="s">
        <v>192</v>
      </c>
    </row>
    <row r="24" spans="1:28" ht="17.25" customHeight="1" x14ac:dyDescent="0.15">
      <c r="B24" s="61" t="s">
        <v>57</v>
      </c>
      <c r="J24" s="61"/>
      <c r="AB24" s="61" t="s">
        <v>193</v>
      </c>
    </row>
    <row r="25" spans="1:28" ht="45" customHeight="1" x14ac:dyDescent="0.15">
      <c r="C25" s="216" t="s">
        <v>360</v>
      </c>
      <c r="D25" s="216"/>
      <c r="E25" s="216"/>
      <c r="F25" s="216"/>
      <c r="G25" s="216"/>
      <c r="H25" s="216"/>
      <c r="I25" s="216"/>
      <c r="J25" s="216"/>
      <c r="K25" s="216"/>
      <c r="AB25" s="61" t="s">
        <v>59</v>
      </c>
    </row>
    <row r="26" spans="1:28" ht="17.25" customHeight="1" x14ac:dyDescent="0.15">
      <c r="B26" s="61" t="s">
        <v>72</v>
      </c>
      <c r="J26" s="61"/>
      <c r="AB26" s="61" t="s">
        <v>60</v>
      </c>
    </row>
    <row r="27" spans="1:28" ht="17.25" customHeight="1" x14ac:dyDescent="0.15">
      <c r="C27" s="216" t="s">
        <v>530</v>
      </c>
      <c r="D27" s="216"/>
      <c r="E27" s="216"/>
      <c r="F27" s="216"/>
      <c r="G27" s="216"/>
      <c r="H27" s="216"/>
      <c r="I27" s="216"/>
      <c r="J27" s="216"/>
      <c r="K27" s="216"/>
      <c r="AB27" s="61" t="s">
        <v>61</v>
      </c>
    </row>
    <row r="28" spans="1:28" ht="17.25" customHeight="1" x14ac:dyDescent="0.15">
      <c r="B28" s="61" t="s">
        <v>73</v>
      </c>
      <c r="J28" s="61"/>
      <c r="AB28" s="61" t="s">
        <v>62</v>
      </c>
    </row>
    <row r="29" spans="1:28" ht="17.25" customHeight="1" x14ac:dyDescent="0.15">
      <c r="C29" s="216" t="s">
        <v>531</v>
      </c>
      <c r="D29" s="216"/>
      <c r="E29" s="216"/>
      <c r="F29" s="216"/>
      <c r="G29" s="216"/>
      <c r="H29" s="216"/>
      <c r="I29" s="216"/>
      <c r="J29" s="216"/>
      <c r="K29" s="216"/>
      <c r="L29" s="216"/>
      <c r="M29" s="216"/>
      <c r="N29" s="216"/>
      <c r="O29" s="216"/>
      <c r="P29" s="216"/>
      <c r="Q29" s="216"/>
      <c r="AB29" s="61" t="s">
        <v>454</v>
      </c>
    </row>
    <row r="30" spans="1:28" ht="17.25" customHeight="1" x14ac:dyDescent="0.15">
      <c r="B30" s="61" t="s">
        <v>74</v>
      </c>
      <c r="AB30" s="61" t="s">
        <v>455</v>
      </c>
    </row>
    <row r="31" spans="1:28" ht="17.25" customHeight="1" x14ac:dyDescent="0.15">
      <c r="C31" s="61" t="s">
        <v>168</v>
      </c>
    </row>
    <row r="32" spans="1:28" ht="17.25" customHeight="1" x14ac:dyDescent="0.15">
      <c r="C32" s="61" t="s">
        <v>169</v>
      </c>
    </row>
    <row r="33" spans="3:26" ht="17.25" customHeight="1" x14ac:dyDescent="0.15">
      <c r="C33" s="61" t="s">
        <v>121</v>
      </c>
    </row>
    <row r="34" spans="3:26" ht="17.25" customHeight="1" x14ac:dyDescent="0.15">
      <c r="C34" s="61" t="s">
        <v>122</v>
      </c>
    </row>
    <row r="35" spans="3:26" ht="17.25" customHeight="1" x14ac:dyDescent="0.15">
      <c r="C35" s="61" t="s">
        <v>123</v>
      </c>
    </row>
    <row r="36" spans="3:26" ht="17.25" customHeight="1" x14ac:dyDescent="0.15"/>
    <row r="37" spans="3:26" ht="17.25" customHeight="1" x14ac:dyDescent="0.15"/>
    <row r="38" spans="3:26" ht="17.25" customHeight="1" x14ac:dyDescent="0.15"/>
    <row r="39" spans="3:26" ht="17.25" customHeight="1" x14ac:dyDescent="0.15">
      <c r="P39" s="213" t="s">
        <v>10</v>
      </c>
      <c r="Q39" s="213"/>
      <c r="R39" s="213"/>
      <c r="S39" s="213"/>
      <c r="T39" s="213"/>
      <c r="U39" s="213"/>
      <c r="V39" s="213"/>
      <c r="W39" s="213"/>
      <c r="X39" s="213"/>
      <c r="Y39" s="213"/>
      <c r="Z39" s="213"/>
    </row>
    <row r="40" spans="3:26" ht="17.25" customHeight="1" x14ac:dyDescent="0.15">
      <c r="P40" s="213" t="s">
        <v>3</v>
      </c>
      <c r="Q40" s="213"/>
      <c r="R40" s="213"/>
      <c r="S40" s="214" t="s">
        <v>541</v>
      </c>
      <c r="T40" s="214"/>
      <c r="U40" s="214"/>
      <c r="V40" s="214"/>
      <c r="W40" s="214"/>
      <c r="X40" s="214"/>
      <c r="Y40" s="214"/>
      <c r="Z40" s="214"/>
    </row>
    <row r="41" spans="3:26" ht="17.25" customHeight="1" x14ac:dyDescent="0.15">
      <c r="P41" s="213"/>
      <c r="Q41" s="213"/>
      <c r="R41" s="213"/>
      <c r="S41" s="214"/>
      <c r="T41" s="214"/>
      <c r="U41" s="214"/>
      <c r="V41" s="214"/>
      <c r="W41" s="214"/>
      <c r="X41" s="214"/>
      <c r="Y41" s="214"/>
      <c r="Z41" s="214"/>
    </row>
    <row r="42" spans="3:26" ht="17.25" customHeight="1" x14ac:dyDescent="0.15">
      <c r="P42" s="206" t="s">
        <v>4</v>
      </c>
      <c r="Q42" s="207"/>
      <c r="R42" s="208"/>
      <c r="S42" s="215" t="s">
        <v>542</v>
      </c>
      <c r="T42" s="210"/>
      <c r="U42" s="210"/>
      <c r="V42" s="210"/>
      <c r="W42" s="210"/>
      <c r="X42" s="210"/>
      <c r="Y42" s="210"/>
      <c r="Z42" s="211"/>
    </row>
    <row r="43" spans="3:26" ht="17.25" customHeight="1" x14ac:dyDescent="0.15">
      <c r="P43" s="206" t="s">
        <v>8</v>
      </c>
      <c r="Q43" s="207"/>
      <c r="R43" s="208"/>
      <c r="S43" s="215" t="s">
        <v>543</v>
      </c>
      <c r="T43" s="210"/>
      <c r="U43" s="210"/>
      <c r="V43" s="210"/>
      <c r="W43" s="210"/>
      <c r="X43" s="210"/>
      <c r="Y43" s="210"/>
      <c r="Z43" s="211"/>
    </row>
    <row r="44" spans="3:26" ht="17.25" customHeight="1" x14ac:dyDescent="0.15">
      <c r="P44" s="206" t="s">
        <v>9</v>
      </c>
      <c r="Q44" s="207"/>
      <c r="R44" s="208"/>
      <c r="S44" s="209" t="s">
        <v>544</v>
      </c>
      <c r="T44" s="210"/>
      <c r="U44" s="210"/>
      <c r="V44" s="210"/>
      <c r="W44" s="210"/>
      <c r="X44" s="210"/>
      <c r="Y44" s="210"/>
      <c r="Z44" s="211"/>
    </row>
  </sheetData>
  <sheetProtection sheet="1" objects="1" scenarios="1"/>
  <mergeCells count="22">
    <mergeCell ref="A11:Z11"/>
    <mergeCell ref="A17:Z17"/>
    <mergeCell ref="P39:Z39"/>
    <mergeCell ref="A12:Z12"/>
    <mergeCell ref="T1:Z1"/>
    <mergeCell ref="T2:Z2"/>
    <mergeCell ref="R6:Z6"/>
    <mergeCell ref="R7:Z7"/>
    <mergeCell ref="R8:Z8"/>
    <mergeCell ref="P44:R44"/>
    <mergeCell ref="S44:Z44"/>
    <mergeCell ref="E21:I21"/>
    <mergeCell ref="P40:R41"/>
    <mergeCell ref="S40:Z41"/>
    <mergeCell ref="P42:R42"/>
    <mergeCell ref="S42:Z42"/>
    <mergeCell ref="P43:R43"/>
    <mergeCell ref="S43:Z43"/>
    <mergeCell ref="C23:Q23"/>
    <mergeCell ref="C25:K25"/>
    <mergeCell ref="C27:K27"/>
    <mergeCell ref="C29:Q29"/>
  </mergeCells>
  <phoneticPr fontId="5"/>
  <dataValidations count="1">
    <dataValidation allowBlank="1" showInputMessage="1" showErrorMessage="1" prompt="自動入力されます" sqref="E21:I21" xr:uid="{00000000-0002-0000-0100-000000000000}"/>
  </dataValidations>
  <hyperlinks>
    <hyperlink ref="S44" r:id="rId1" xr:uid="{51248CAE-E000-471E-85B5-7490C7B7FF7D}"/>
  </hyperlinks>
  <pageMargins left="0.75" right="0.75" top="1" bottom="1" header="0.51200000000000001" footer="0.51200000000000001"/>
  <pageSetup paperSize="9" scale="89" orientation="portrait" r:id="rId2"/>
  <headerFooter alignWithMargins="0"/>
  <colBreaks count="1" manualBreakCount="1">
    <brk id="27" max="3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31"/>
  <sheetViews>
    <sheetView view="pageBreakPreview" topLeftCell="B1" zoomScale="85" zoomScaleNormal="85" zoomScaleSheetLayoutView="85" workbookViewId="0">
      <selection activeCell="E15" sqref="E15"/>
    </sheetView>
  </sheetViews>
  <sheetFormatPr defaultColWidth="9" defaultRowHeight="12" x14ac:dyDescent="0.15"/>
  <cols>
    <col min="1" max="1" width="1.625" style="88" customWidth="1"/>
    <col min="2" max="2" width="5.875" style="88" customWidth="1"/>
    <col min="3" max="3" width="32.75" style="88" customWidth="1"/>
    <col min="4" max="14" width="15.75" style="88" customWidth="1"/>
    <col min="15" max="15" width="6" style="88" hidden="1" customWidth="1"/>
    <col min="16" max="16" width="9" style="88" hidden="1" customWidth="1"/>
    <col min="17" max="17" width="11.75" style="88" hidden="1" customWidth="1"/>
    <col min="18" max="19" width="9" style="88" hidden="1" customWidth="1"/>
    <col min="20" max="16384" width="9" style="88"/>
  </cols>
  <sheetData>
    <row r="1" spans="1:21" ht="24" customHeight="1" x14ac:dyDescent="0.15">
      <c r="A1" s="87" t="s">
        <v>170</v>
      </c>
      <c r="B1" s="87"/>
      <c r="G1" s="89"/>
      <c r="H1" s="89"/>
      <c r="J1" s="90" t="s">
        <v>44</v>
      </c>
      <c r="K1" s="232" t="str">
        <f>IF('支援-1'!R7="","",'支援-1'!R7)</f>
        <v>社会福祉法人〇〇会</v>
      </c>
      <c r="L1" s="233"/>
      <c r="M1" s="233"/>
      <c r="N1" s="234"/>
    </row>
    <row r="2" spans="1:21" ht="24" customHeight="1" x14ac:dyDescent="0.15">
      <c r="G2" s="89"/>
      <c r="H2" s="89"/>
      <c r="J2" s="90" t="s">
        <v>45</v>
      </c>
      <c r="K2" s="232" t="str">
        <f>IF('支援-1'!C23="","",'支援-1'!C23)</f>
        <v>特別養護老人ホーム〇〇園</v>
      </c>
      <c r="L2" s="233"/>
      <c r="M2" s="233"/>
      <c r="N2" s="234"/>
    </row>
    <row r="3" spans="1:21" s="87" customFormat="1" ht="24" customHeight="1" x14ac:dyDescent="0.15">
      <c r="B3" s="221" t="s">
        <v>171</v>
      </c>
      <c r="C3" s="221"/>
      <c r="D3" s="221"/>
      <c r="E3" s="221"/>
      <c r="F3" s="221"/>
      <c r="G3" s="221"/>
      <c r="H3" s="221"/>
      <c r="I3" s="221"/>
      <c r="J3" s="221"/>
      <c r="K3" s="221"/>
      <c r="L3" s="221"/>
      <c r="M3" s="221"/>
      <c r="N3" s="91"/>
    </row>
    <row r="4" spans="1:21" ht="24" customHeight="1" x14ac:dyDescent="0.15">
      <c r="B4" s="92" t="s">
        <v>172</v>
      </c>
      <c r="C4" s="93"/>
      <c r="J4" s="94"/>
      <c r="K4" s="94"/>
      <c r="M4" s="94"/>
      <c r="N4" s="94"/>
    </row>
    <row r="5" spans="1:21" s="95" customFormat="1" ht="41.45" customHeight="1" x14ac:dyDescent="0.15">
      <c r="B5" s="222" t="s">
        <v>13</v>
      </c>
      <c r="C5" s="222" t="s">
        <v>46</v>
      </c>
      <c r="D5" s="222" t="s">
        <v>30</v>
      </c>
      <c r="E5" s="96" t="s">
        <v>14</v>
      </c>
      <c r="F5" s="97" t="s">
        <v>15</v>
      </c>
      <c r="G5" s="97" t="s">
        <v>47</v>
      </c>
      <c r="H5" s="97" t="s">
        <v>16</v>
      </c>
      <c r="I5" s="97" t="s">
        <v>137</v>
      </c>
      <c r="J5" s="97" t="s">
        <v>48</v>
      </c>
      <c r="K5" s="97" t="s">
        <v>23</v>
      </c>
      <c r="L5" s="97" t="s">
        <v>49</v>
      </c>
      <c r="M5" s="227" t="s">
        <v>76</v>
      </c>
      <c r="N5" s="227" t="s">
        <v>75</v>
      </c>
      <c r="P5" s="220" t="s">
        <v>50</v>
      </c>
      <c r="Q5" s="220"/>
      <c r="R5" s="220"/>
    </row>
    <row r="6" spans="1:21" s="95" customFormat="1" ht="18.75" customHeight="1" x14ac:dyDescent="0.15">
      <c r="B6" s="223"/>
      <c r="C6" s="223"/>
      <c r="D6" s="223"/>
      <c r="E6" s="98" t="s">
        <v>17</v>
      </c>
      <c r="F6" s="99" t="s">
        <v>18</v>
      </c>
      <c r="G6" s="99" t="s">
        <v>19</v>
      </c>
      <c r="H6" s="98" t="s">
        <v>20</v>
      </c>
      <c r="I6" s="99" t="s">
        <v>21</v>
      </c>
      <c r="J6" s="100" t="s">
        <v>173</v>
      </c>
      <c r="K6" s="101" t="s">
        <v>32</v>
      </c>
      <c r="L6" s="101" t="s">
        <v>138</v>
      </c>
      <c r="M6" s="228"/>
      <c r="N6" s="228"/>
      <c r="P6" s="220"/>
      <c r="Q6" s="220"/>
      <c r="R6" s="220"/>
    </row>
    <row r="7" spans="1:21" s="95" customFormat="1" ht="24.95" customHeight="1" x14ac:dyDescent="0.15">
      <c r="B7" s="102">
        <v>1</v>
      </c>
      <c r="C7" s="103" t="s">
        <v>532</v>
      </c>
      <c r="D7" s="104" t="s">
        <v>42</v>
      </c>
      <c r="E7" s="4">
        <f>IF(D7=0,"",1334000)</f>
        <v>1334000</v>
      </c>
      <c r="F7" s="105">
        <v>1200000</v>
      </c>
      <c r="G7" s="105">
        <v>0</v>
      </c>
      <c r="H7" s="4">
        <f>IF(F7=0,"",F7-G7)</f>
        <v>1200000</v>
      </c>
      <c r="I7" s="4">
        <f>IF(F7=0,"",MIN(E7,H7))</f>
        <v>1200000</v>
      </c>
      <c r="J7" s="4">
        <f>IF(F7=0,"",(IF(I7&gt;=1334000,1000000,(ROUNDDOWN(I7*0.75,-3)))))</f>
        <v>900000</v>
      </c>
      <c r="K7" s="105">
        <v>1</v>
      </c>
      <c r="L7" s="4">
        <f>IF($K7=0,"",J7*$K7)</f>
        <v>900000</v>
      </c>
      <c r="M7" s="104" t="s">
        <v>77</v>
      </c>
      <c r="N7" s="105"/>
      <c r="O7" s="106" t="s">
        <v>466</v>
      </c>
      <c r="P7" s="1"/>
      <c r="Q7" s="2">
        <f>IF(D7=0,"0",F7*K7)</f>
        <v>1200000</v>
      </c>
      <c r="R7" s="1"/>
      <c r="S7" s="3" t="s">
        <v>77</v>
      </c>
      <c r="T7" s="1"/>
      <c r="U7" s="1"/>
    </row>
    <row r="8" spans="1:21" s="107" customFormat="1" ht="24.95" customHeight="1" x14ac:dyDescent="0.15">
      <c r="B8" s="102">
        <v>2</v>
      </c>
      <c r="C8" s="103"/>
      <c r="D8" s="104"/>
      <c r="E8" s="4" t="str">
        <f>IF(D8=0,"",1334000)</f>
        <v/>
      </c>
      <c r="F8" s="105"/>
      <c r="G8" s="105"/>
      <c r="H8" s="4" t="str">
        <f>IF(F8=0,"",F8-G8)</f>
        <v/>
      </c>
      <c r="I8" s="4" t="str">
        <f>IF(F8=0,"",MIN(E8,H8))</f>
        <v/>
      </c>
      <c r="J8" s="4" t="str">
        <f>IF(F8=0,"",(IF(I8&gt;=1334000,1000000,(ROUNDDOWN(I8*0.75,-3)))))</f>
        <v/>
      </c>
      <c r="K8" s="105"/>
      <c r="L8" s="4" t="str">
        <f>IF($K8=0,"",J8*$K8)</f>
        <v/>
      </c>
      <c r="M8" s="104"/>
      <c r="N8" s="105"/>
      <c r="O8" s="106" t="s">
        <v>42</v>
      </c>
      <c r="P8" s="1"/>
      <c r="Q8" s="2" t="str">
        <f>IF(D8=0,"0",F8*K8)</f>
        <v>0</v>
      </c>
      <c r="R8" s="1"/>
      <c r="S8" s="3" t="s">
        <v>78</v>
      </c>
      <c r="T8" s="1"/>
      <c r="U8" s="1"/>
    </row>
    <row r="9" spans="1:21" s="107" customFormat="1" ht="24.95" customHeight="1" x14ac:dyDescent="0.15">
      <c r="B9" s="102">
        <v>3</v>
      </c>
      <c r="C9" s="103"/>
      <c r="D9" s="104"/>
      <c r="E9" s="4" t="str">
        <f>IF(D9=0,"",1334000)</f>
        <v/>
      </c>
      <c r="F9" s="105"/>
      <c r="G9" s="105"/>
      <c r="H9" s="4" t="str">
        <f>IF(F9=0,"",F9-G9)</f>
        <v/>
      </c>
      <c r="I9" s="4" t="str">
        <f>IF(F9=0,"",MIN(E9,H9))</f>
        <v/>
      </c>
      <c r="J9" s="4" t="str">
        <f>IF(F9=0,"",(IF(I9&gt;=1334000,1000000,(ROUNDDOWN(I9*0.75,-3)))))</f>
        <v/>
      </c>
      <c r="K9" s="105"/>
      <c r="L9" s="4" t="str">
        <f>IF($K9=0,"",J9*$K9)</f>
        <v/>
      </c>
      <c r="M9" s="104"/>
      <c r="N9" s="105"/>
      <c r="O9" s="1"/>
      <c r="P9" s="1"/>
      <c r="Q9" s="2" t="str">
        <f>IF(D9=0,"0",F9*K9)</f>
        <v>0</v>
      </c>
      <c r="R9" s="1"/>
      <c r="S9" s="1"/>
      <c r="T9" s="1"/>
      <c r="U9" s="1"/>
    </row>
    <row r="10" spans="1:21" s="107" customFormat="1" ht="24.95" customHeight="1" x14ac:dyDescent="0.15">
      <c r="B10" s="102">
        <v>4</v>
      </c>
      <c r="C10" s="103"/>
      <c r="D10" s="104"/>
      <c r="E10" s="4" t="str">
        <f>IF(D10=0,"",1334000)</f>
        <v/>
      </c>
      <c r="F10" s="105"/>
      <c r="G10" s="105"/>
      <c r="H10" s="4" t="str">
        <f>IF(F10=0,"",F10-G10)</f>
        <v/>
      </c>
      <c r="I10" s="4" t="str">
        <f>IF(F10=0,"",MIN(E10,H10))</f>
        <v/>
      </c>
      <c r="J10" s="4" t="str">
        <f>IF(F10=0,"",(IF(I10&gt;=1334000,1000000,(ROUNDDOWN(I10*0.75,-3)))))</f>
        <v/>
      </c>
      <c r="K10" s="105"/>
      <c r="L10" s="4" t="str">
        <f>IF($K10=0,"",J10*$K10)</f>
        <v/>
      </c>
      <c r="M10" s="104"/>
      <c r="N10" s="105"/>
      <c r="O10" s="1"/>
      <c r="P10" s="1"/>
      <c r="Q10" s="2" t="str">
        <f>IF(D10=0,"0",F10*K10)</f>
        <v>0</v>
      </c>
      <c r="R10" s="1"/>
      <c r="S10" s="1"/>
      <c r="T10" s="1"/>
      <c r="U10" s="1"/>
    </row>
    <row r="11" spans="1:21" s="107" customFormat="1" ht="24.95" customHeight="1" x14ac:dyDescent="0.15">
      <c r="B11" s="102">
        <v>5</v>
      </c>
      <c r="C11" s="103"/>
      <c r="D11" s="104"/>
      <c r="E11" s="4" t="str">
        <f>IF(D11=0,"",1334000)</f>
        <v/>
      </c>
      <c r="F11" s="105"/>
      <c r="G11" s="105"/>
      <c r="H11" s="4" t="str">
        <f>IF(F11=0,"",F11-G11)</f>
        <v/>
      </c>
      <c r="I11" s="4" t="str">
        <f>IF(F11=0,"",MIN(E11,H11))</f>
        <v/>
      </c>
      <c r="J11" s="4" t="str">
        <f>IF(F11=0,"",(IF(I11&gt;=1334000,1000000,(ROUNDDOWN(I11*0.75,-3)))))</f>
        <v/>
      </c>
      <c r="K11" s="105"/>
      <c r="L11" s="4" t="str">
        <f>IF($K11=0,"",J11*$K11)</f>
        <v/>
      </c>
      <c r="M11" s="104"/>
      <c r="N11" s="105"/>
      <c r="O11" s="1"/>
      <c r="P11" s="1"/>
      <c r="Q11" s="2" t="str">
        <f>IF(D11=0,"0",F11*K11)</f>
        <v>0</v>
      </c>
      <c r="R11" s="1"/>
      <c r="S11" s="1"/>
      <c r="T11" s="1"/>
      <c r="U11" s="1"/>
    </row>
    <row r="12" spans="1:21" ht="24.95" customHeight="1" x14ac:dyDescent="0.15">
      <c r="B12" s="224" t="s">
        <v>139</v>
      </c>
      <c r="C12" s="225"/>
      <c r="D12" s="225"/>
      <c r="E12" s="225"/>
      <c r="F12" s="225"/>
      <c r="G12" s="225"/>
      <c r="H12" s="225"/>
      <c r="I12" s="225"/>
      <c r="J12" s="226"/>
      <c r="K12" s="108">
        <f>SUM(K7:K11)</f>
        <v>1</v>
      </c>
      <c r="L12" s="108">
        <f>SUM(L7:L11)</f>
        <v>900000</v>
      </c>
      <c r="M12" s="108"/>
      <c r="N12" s="108"/>
      <c r="P12" s="95" t="s">
        <v>43</v>
      </c>
      <c r="Q12" s="109">
        <f>IF(ISERROR(SUM(Q7:Q11)),"0",SUM(Q7:Q11))</f>
        <v>1200000</v>
      </c>
    </row>
    <row r="13" spans="1:21" ht="15" customHeight="1" x14ac:dyDescent="0.15">
      <c r="B13" s="110"/>
      <c r="C13" s="110"/>
      <c r="D13" s="110"/>
      <c r="E13" s="110"/>
      <c r="F13" s="110"/>
      <c r="G13" s="110"/>
      <c r="H13" s="110"/>
      <c r="I13" s="110"/>
      <c r="J13" s="111"/>
      <c r="K13" s="110"/>
      <c r="L13" s="110"/>
      <c r="M13" s="110"/>
      <c r="N13" s="110"/>
      <c r="Q13" s="112" t="str">
        <f>IF(D6=0,"",(SUM(Q6:Q10)))</f>
        <v/>
      </c>
    </row>
    <row r="14" spans="1:21" ht="24.95" customHeight="1" x14ac:dyDescent="0.15">
      <c r="B14" s="113" t="s">
        <v>470</v>
      </c>
      <c r="C14" s="114"/>
      <c r="D14" s="114"/>
      <c r="E14" s="114"/>
      <c r="F14" s="114"/>
      <c r="G14" s="114"/>
      <c r="H14" s="114"/>
      <c r="I14" s="114"/>
      <c r="J14" s="94"/>
      <c r="K14" s="114"/>
      <c r="L14" s="114"/>
      <c r="M14" s="94"/>
      <c r="N14" s="94"/>
      <c r="Q14" s="112"/>
    </row>
    <row r="15" spans="1:21" ht="42" customHeight="1" x14ac:dyDescent="0.15">
      <c r="B15" s="222" t="s">
        <v>13</v>
      </c>
      <c r="C15" s="222" t="s">
        <v>46</v>
      </c>
      <c r="D15" s="222" t="s">
        <v>30</v>
      </c>
      <c r="E15" s="96" t="s">
        <v>14</v>
      </c>
      <c r="F15" s="97" t="s">
        <v>15</v>
      </c>
      <c r="G15" s="97" t="s">
        <v>47</v>
      </c>
      <c r="H15" s="97" t="s">
        <v>16</v>
      </c>
      <c r="I15" s="97" t="s">
        <v>137</v>
      </c>
      <c r="J15" s="97" t="s">
        <v>48</v>
      </c>
      <c r="K15" s="97" t="s">
        <v>23</v>
      </c>
      <c r="L15" s="97" t="s">
        <v>49</v>
      </c>
      <c r="M15" s="227" t="s">
        <v>76</v>
      </c>
      <c r="N15" s="227" t="s">
        <v>75</v>
      </c>
    </row>
    <row r="16" spans="1:21" ht="20.100000000000001" customHeight="1" x14ac:dyDescent="0.15">
      <c r="B16" s="223"/>
      <c r="C16" s="223"/>
      <c r="D16" s="223"/>
      <c r="E16" s="99" t="s">
        <v>140</v>
      </c>
      <c r="F16" s="99" t="s">
        <v>141</v>
      </c>
      <c r="G16" s="99" t="s">
        <v>51</v>
      </c>
      <c r="H16" s="99" t="s">
        <v>142</v>
      </c>
      <c r="I16" s="101" t="s">
        <v>52</v>
      </c>
      <c r="J16" s="100" t="s">
        <v>421</v>
      </c>
      <c r="K16" s="101" t="s">
        <v>53</v>
      </c>
      <c r="L16" s="101" t="s">
        <v>143</v>
      </c>
      <c r="M16" s="228"/>
      <c r="N16" s="228"/>
      <c r="Q16" s="2" t="str">
        <f>IF(D16=0,"",F16*K16)</f>
        <v/>
      </c>
    </row>
    <row r="17" spans="2:17" ht="24.6" customHeight="1" x14ac:dyDescent="0.15">
      <c r="B17" s="102">
        <v>1</v>
      </c>
      <c r="C17" s="103" t="s">
        <v>533</v>
      </c>
      <c r="D17" s="115" t="s">
        <v>27</v>
      </c>
      <c r="E17" s="5">
        <f>IF(D17=0,"",400000)</f>
        <v>400000</v>
      </c>
      <c r="F17" s="105">
        <v>400000</v>
      </c>
      <c r="G17" s="105"/>
      <c r="H17" s="4">
        <f>IF(F17=0,"",F17-G17)</f>
        <v>400000</v>
      </c>
      <c r="I17" s="4">
        <f>IF(F17=0,"",MIN(E17,H17))</f>
        <v>400000</v>
      </c>
      <c r="J17" s="4">
        <f>IF(F17=0,"",(IF(I17&gt;=400000,300000,(ROUNDDOWN(I17*0.75,-3)))))</f>
        <v>300000</v>
      </c>
      <c r="K17" s="105">
        <v>2</v>
      </c>
      <c r="L17" s="4">
        <f>IF($K17=0,"",J17*$K17)</f>
        <v>600000</v>
      </c>
      <c r="M17" s="104" t="s">
        <v>534</v>
      </c>
      <c r="N17" s="105" t="s">
        <v>535</v>
      </c>
      <c r="O17" s="106" t="s">
        <v>25</v>
      </c>
      <c r="Q17" s="2">
        <f>IF(D17=0,"0",F17*K17)</f>
        <v>800000</v>
      </c>
    </row>
    <row r="18" spans="2:17" ht="24.6" customHeight="1" x14ac:dyDescent="0.15">
      <c r="B18" s="102">
        <v>2</v>
      </c>
      <c r="C18" s="103"/>
      <c r="D18" s="115"/>
      <c r="E18" s="5" t="str">
        <f t="shared" ref="E18:E21" si="0">IF(D18=0,"",400000)</f>
        <v/>
      </c>
      <c r="F18" s="105"/>
      <c r="G18" s="105"/>
      <c r="H18" s="4" t="str">
        <f>IF(F18=0,"",F18-G18)</f>
        <v/>
      </c>
      <c r="I18" s="4" t="str">
        <f>IF(F18=0,"",MIN(E18,H18))</f>
        <v/>
      </c>
      <c r="J18" s="4" t="str">
        <f t="shared" ref="J18:J21" si="1">IF(F18=0,"",(IF(I18&gt;=400000,300000,(ROUNDDOWN(I18*0.75,-3)))))</f>
        <v/>
      </c>
      <c r="K18" s="105"/>
      <c r="L18" s="4" t="str">
        <f>IF($K18=0,"",J18*$K18)</f>
        <v/>
      </c>
      <c r="M18" s="104"/>
      <c r="N18" s="105"/>
      <c r="O18" s="106" t="s">
        <v>26</v>
      </c>
      <c r="Q18" s="2" t="str">
        <f>IF(D18=0,"0",F18*K18)</f>
        <v>0</v>
      </c>
    </row>
    <row r="19" spans="2:17" ht="24.6" customHeight="1" x14ac:dyDescent="0.15">
      <c r="B19" s="102">
        <v>3</v>
      </c>
      <c r="C19" s="103"/>
      <c r="D19" s="115"/>
      <c r="E19" s="5" t="str">
        <f t="shared" si="0"/>
        <v/>
      </c>
      <c r="F19" s="105"/>
      <c r="G19" s="105"/>
      <c r="H19" s="4" t="str">
        <f>IF(F19=0,"",F19-G19)</f>
        <v/>
      </c>
      <c r="I19" s="4" t="str">
        <f>IF(F19=0,"",MIN(E19,H19))</f>
        <v/>
      </c>
      <c r="J19" s="4" t="str">
        <f t="shared" si="1"/>
        <v/>
      </c>
      <c r="K19" s="105"/>
      <c r="L19" s="4" t="str">
        <f>IF($K19=0,"",J19*$K19)</f>
        <v/>
      </c>
      <c r="M19" s="104"/>
      <c r="N19" s="105"/>
      <c r="O19" s="106" t="s">
        <v>27</v>
      </c>
      <c r="Q19" s="2" t="str">
        <f>IF(D19=0,"0",F19*K19)</f>
        <v>0</v>
      </c>
    </row>
    <row r="20" spans="2:17" ht="24.6" customHeight="1" x14ac:dyDescent="0.15">
      <c r="B20" s="102">
        <v>4</v>
      </c>
      <c r="C20" s="103"/>
      <c r="D20" s="115"/>
      <c r="E20" s="5" t="str">
        <f t="shared" si="0"/>
        <v/>
      </c>
      <c r="F20" s="105"/>
      <c r="G20" s="105"/>
      <c r="H20" s="4" t="str">
        <f>IF(F20=0,"",F20-G20)</f>
        <v/>
      </c>
      <c r="I20" s="4" t="str">
        <f>IF(F20=0,"",MIN(E20,H20))</f>
        <v/>
      </c>
      <c r="J20" s="4" t="str">
        <f t="shared" si="1"/>
        <v/>
      </c>
      <c r="K20" s="105"/>
      <c r="L20" s="4" t="str">
        <f>IF($K20=0,"",J20*$K20)</f>
        <v/>
      </c>
      <c r="M20" s="104"/>
      <c r="N20" s="105"/>
      <c r="O20" s="106" t="s">
        <v>29</v>
      </c>
      <c r="Q20" s="2" t="str">
        <f>IF(D20=0,"0",F20*K20)</f>
        <v>0</v>
      </c>
    </row>
    <row r="21" spans="2:17" ht="24.6" customHeight="1" x14ac:dyDescent="0.15">
      <c r="B21" s="102">
        <v>5</v>
      </c>
      <c r="C21" s="103"/>
      <c r="D21" s="115"/>
      <c r="E21" s="5" t="str">
        <f t="shared" si="0"/>
        <v/>
      </c>
      <c r="F21" s="105"/>
      <c r="G21" s="105"/>
      <c r="H21" s="4" t="str">
        <f>IF(F21=0,"",F21-G21)</f>
        <v/>
      </c>
      <c r="I21" s="4" t="str">
        <f>IF(F21=0,"",MIN(E21,H21))</f>
        <v/>
      </c>
      <c r="J21" s="4" t="str">
        <f t="shared" si="1"/>
        <v/>
      </c>
      <c r="K21" s="105"/>
      <c r="L21" s="4" t="str">
        <f>IF($K21=0,"",J21*$K21)</f>
        <v/>
      </c>
      <c r="M21" s="104"/>
      <c r="N21" s="105"/>
      <c r="O21" s="88" t="s">
        <v>467</v>
      </c>
      <c r="Q21" s="2" t="str">
        <f>IF(D21=0,"0",F21*K21)</f>
        <v>0</v>
      </c>
    </row>
    <row r="22" spans="2:17" ht="24.95" customHeight="1" x14ac:dyDescent="0.15">
      <c r="B22" s="229" t="s">
        <v>144</v>
      </c>
      <c r="C22" s="230"/>
      <c r="D22" s="230"/>
      <c r="E22" s="230"/>
      <c r="F22" s="230"/>
      <c r="G22" s="230"/>
      <c r="H22" s="230"/>
      <c r="I22" s="230"/>
      <c r="J22" s="231"/>
      <c r="K22" s="108">
        <f>SUM(K17:K21)</f>
        <v>2</v>
      </c>
      <c r="L22" s="108">
        <f>SUM(L17:L21)</f>
        <v>600000</v>
      </c>
      <c r="M22" s="108"/>
      <c r="N22" s="108"/>
      <c r="O22" s="88" t="s">
        <v>468</v>
      </c>
      <c r="P22" s="95" t="s">
        <v>43</v>
      </c>
      <c r="Q22" s="109">
        <f>IF(ISERROR(SUM(Q17:Q21)),"0",SUM(Q17:Q21))</f>
        <v>800000</v>
      </c>
    </row>
    <row r="23" spans="2:17" x14ac:dyDescent="0.15">
      <c r="B23" s="116"/>
      <c r="C23" s="116"/>
      <c r="D23" s="116"/>
      <c r="E23" s="116"/>
      <c r="F23" s="116"/>
      <c r="G23" s="116"/>
      <c r="H23" s="116"/>
      <c r="I23" s="116"/>
      <c r="J23" s="116"/>
      <c r="K23" s="116"/>
      <c r="L23" s="116"/>
      <c r="M23" s="116"/>
      <c r="O23" s="88" t="s">
        <v>469</v>
      </c>
    </row>
    <row r="24" spans="2:17" ht="24.6" customHeight="1" x14ac:dyDescent="0.15">
      <c r="B24" s="92"/>
      <c r="C24" s="93"/>
      <c r="D24" s="93"/>
      <c r="E24" s="93"/>
      <c r="G24" s="93"/>
      <c r="H24" s="93"/>
      <c r="I24" s="93"/>
      <c r="J24" s="93"/>
      <c r="K24" s="93"/>
      <c r="L24" s="93"/>
      <c r="M24" s="93"/>
      <c r="N24" s="93"/>
    </row>
    <row r="25" spans="2:17" ht="7.9" customHeight="1" x14ac:dyDescent="0.15">
      <c r="B25" s="95"/>
      <c r="C25" s="95"/>
      <c r="D25" s="95"/>
      <c r="E25" s="95"/>
      <c r="F25" s="95"/>
    </row>
    <row r="26" spans="2:17" ht="15.6" customHeight="1" x14ac:dyDescent="0.15">
      <c r="B26" s="88" t="s">
        <v>22</v>
      </c>
    </row>
    <row r="27" spans="2:17" s="118" customFormat="1" ht="15.6" customHeight="1" x14ac:dyDescent="0.15">
      <c r="B27" s="117">
        <v>1</v>
      </c>
      <c r="C27" s="235" t="s">
        <v>54</v>
      </c>
      <c r="D27" s="235"/>
      <c r="E27" s="235"/>
      <c r="F27" s="235"/>
      <c r="G27" s="235"/>
      <c r="H27" s="235"/>
      <c r="I27" s="235"/>
      <c r="J27" s="235"/>
      <c r="K27" s="235"/>
      <c r="L27" s="235"/>
      <c r="M27" s="235"/>
      <c r="N27" s="235"/>
    </row>
    <row r="28" spans="2:17" s="118" customFormat="1" ht="15.6" customHeight="1" x14ac:dyDescent="0.15">
      <c r="B28" s="117">
        <v>2</v>
      </c>
      <c r="C28" s="235" t="s">
        <v>145</v>
      </c>
      <c r="D28" s="235"/>
      <c r="E28" s="235"/>
      <c r="F28" s="235"/>
      <c r="G28" s="235"/>
      <c r="H28" s="235"/>
      <c r="I28" s="235"/>
      <c r="J28" s="235"/>
      <c r="K28" s="235"/>
      <c r="L28" s="235"/>
      <c r="M28" s="235"/>
      <c r="N28" s="235"/>
    </row>
    <row r="29" spans="2:17" s="118" customFormat="1" ht="15.6" customHeight="1" x14ac:dyDescent="0.15">
      <c r="B29" s="117">
        <v>3</v>
      </c>
      <c r="C29" s="235" t="s">
        <v>146</v>
      </c>
      <c r="D29" s="235"/>
      <c r="E29" s="235"/>
      <c r="F29" s="235"/>
      <c r="G29" s="235"/>
      <c r="H29" s="235"/>
      <c r="I29" s="235"/>
      <c r="J29" s="235"/>
      <c r="K29" s="235"/>
      <c r="L29" s="235"/>
      <c r="M29" s="235"/>
      <c r="N29" s="235"/>
    </row>
    <row r="30" spans="2:17" ht="15.6" customHeight="1" x14ac:dyDescent="0.15">
      <c r="B30" s="95">
        <v>4</v>
      </c>
      <c r="C30" s="235" t="s">
        <v>147</v>
      </c>
      <c r="D30" s="235"/>
      <c r="E30" s="235"/>
      <c r="F30" s="235"/>
      <c r="G30" s="235"/>
      <c r="H30" s="235"/>
      <c r="I30" s="235"/>
      <c r="J30" s="235"/>
      <c r="K30" s="235"/>
      <c r="L30" s="235"/>
      <c r="M30" s="235"/>
      <c r="N30" s="235"/>
    </row>
    <row r="31" spans="2:17" ht="15.6" customHeight="1" x14ac:dyDescent="0.15">
      <c r="B31" s="95"/>
    </row>
  </sheetData>
  <sheetProtection sheet="1" objects="1" scenarios="1"/>
  <mergeCells count="20">
    <mergeCell ref="B22:J22"/>
    <mergeCell ref="K1:N1"/>
    <mergeCell ref="K2:N2"/>
    <mergeCell ref="C30:N30"/>
    <mergeCell ref="C27:N27"/>
    <mergeCell ref="C28:N28"/>
    <mergeCell ref="C29:N29"/>
    <mergeCell ref="P5:R6"/>
    <mergeCell ref="B3:M3"/>
    <mergeCell ref="C5:C6"/>
    <mergeCell ref="D5:D6"/>
    <mergeCell ref="C15:C16"/>
    <mergeCell ref="D15:D16"/>
    <mergeCell ref="B5:B6"/>
    <mergeCell ref="B15:B16"/>
    <mergeCell ref="B12:J12"/>
    <mergeCell ref="M5:M6"/>
    <mergeCell ref="N5:N6"/>
    <mergeCell ref="M15:M16"/>
    <mergeCell ref="N15:N16"/>
  </mergeCells>
  <phoneticPr fontId="12"/>
  <dataValidations xWindow="779" yWindow="471" count="5">
    <dataValidation allowBlank="1" showInputMessage="1" showErrorMessage="1" prompt="自動入力されます" sqref="E17:E21 H7:J11 E7:E11 L17:L21 K22:L22 K12:L12 K1:K2 L7:L11 H17:J21" xr:uid="{00000000-0002-0000-0200-000001000000}"/>
    <dataValidation allowBlank="1" showErrorMessage="1" sqref="M22 N7:N11 F7:F11 M12:N12 F17:F21 N17:N22" xr:uid="{00000000-0002-0000-0200-000002000000}"/>
    <dataValidation type="list" allowBlank="1" showInputMessage="1" showErrorMessage="1" sqref="D7:D11" xr:uid="{00000000-0002-0000-0200-000003000000}">
      <formula1>$O$7:$O$8</formula1>
    </dataValidation>
    <dataValidation type="list" allowBlank="1" showErrorMessage="1" sqref="M7:M11 M17:M21" xr:uid="{00000000-0002-0000-0200-000004000000}">
      <formula1>$S$7:$S$8</formula1>
    </dataValidation>
    <dataValidation type="list" allowBlank="1" showInputMessage="1" showErrorMessage="1" sqref="D17:D21" xr:uid="{0723EE63-C368-4481-A463-A73D72FEA065}">
      <formula1>$O$17:$O$23</formula1>
    </dataValidation>
  </dataValidations>
  <pageMargins left="0.70866141732283472" right="0.31496062992125984" top="0.94488188976377963" bottom="0.15748031496062992"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P214"/>
  <sheetViews>
    <sheetView view="pageBreakPreview" topLeftCell="A136" zoomScale="70" zoomScaleNormal="100" zoomScaleSheetLayoutView="70" workbookViewId="0">
      <selection activeCell="B159" sqref="B159"/>
    </sheetView>
  </sheetViews>
  <sheetFormatPr defaultColWidth="9" defaultRowHeight="13.5" x14ac:dyDescent="0.15"/>
  <cols>
    <col min="1" max="2" width="26.375" style="122" customWidth="1"/>
    <col min="3" max="7" width="19.25" style="122" customWidth="1"/>
    <col min="8" max="8" width="25.625" style="122" customWidth="1"/>
    <col min="9" max="9" width="3.125" style="122" customWidth="1"/>
    <col min="10" max="10" width="8.25" style="122" hidden="1" customWidth="1"/>
    <col min="11" max="11" width="15.5" style="122" hidden="1" customWidth="1"/>
    <col min="12" max="17" width="9" style="122"/>
    <col min="18" max="18" width="10.375" style="122" bestFit="1" customWidth="1"/>
    <col min="19" max="32" width="9" style="122"/>
    <col min="33" max="33" width="17.25" style="122" customWidth="1"/>
    <col min="34" max="34" width="9" style="122"/>
    <col min="35" max="35" width="11.5" style="122" customWidth="1"/>
    <col min="36" max="36" width="8.875" style="122" customWidth="1"/>
    <col min="37" max="37" width="9" style="122"/>
    <col min="38" max="41" width="20.5" style="122" customWidth="1"/>
    <col min="42" max="42" width="15.75" style="122" customWidth="1"/>
    <col min="43" max="16384" width="9" style="122"/>
  </cols>
  <sheetData>
    <row r="1" spans="1:16" s="120" customFormat="1" ht="29.45" customHeight="1" x14ac:dyDescent="0.15">
      <c r="A1" s="349" t="s">
        <v>174</v>
      </c>
      <c r="B1" s="349"/>
      <c r="C1" s="349"/>
      <c r="D1" s="349"/>
      <c r="E1" s="349"/>
      <c r="F1" s="349"/>
      <c r="G1" s="349"/>
      <c r="H1" s="349"/>
      <c r="I1" s="119"/>
      <c r="K1" s="119"/>
      <c r="L1" s="119"/>
      <c r="M1" s="119"/>
      <c r="N1" s="119"/>
      <c r="O1" s="119"/>
      <c r="P1" s="119"/>
    </row>
    <row r="2" spans="1:16" s="120" customFormat="1" ht="17.45" customHeight="1" x14ac:dyDescent="0.15">
      <c r="A2" s="121"/>
      <c r="B2" s="121"/>
      <c r="C2" s="121"/>
      <c r="D2" s="121"/>
      <c r="E2" s="121"/>
      <c r="F2" s="121"/>
      <c r="G2" s="121"/>
      <c r="H2" s="121"/>
      <c r="I2" s="119"/>
      <c r="K2" s="119"/>
      <c r="L2" s="119"/>
      <c r="M2" s="119"/>
      <c r="N2" s="119"/>
      <c r="O2" s="119"/>
      <c r="P2" s="119"/>
    </row>
    <row r="3" spans="1:16" ht="37.15" customHeight="1" x14ac:dyDescent="0.15"/>
    <row r="4" spans="1:16" ht="24" customHeight="1" x14ac:dyDescent="0.15">
      <c r="A4" s="123" t="s">
        <v>150</v>
      </c>
      <c r="B4" s="123"/>
      <c r="C4" s="124"/>
      <c r="F4" s="350" t="s">
        <v>80</v>
      </c>
      <c r="G4" s="351"/>
      <c r="H4" s="352"/>
      <c r="K4" s="124"/>
    </row>
    <row r="5" spans="1:16" ht="26.25" customHeight="1" x14ac:dyDescent="0.15">
      <c r="A5" s="326" t="s">
        <v>12</v>
      </c>
      <c r="B5" s="327"/>
      <c r="C5" s="353" t="str">
        <f>'支援-1'!$R$7</f>
        <v>社会福祉法人〇〇会</v>
      </c>
      <c r="D5" s="353"/>
      <c r="E5" s="353"/>
      <c r="F5" s="353"/>
      <c r="G5" s="353"/>
      <c r="H5" s="353"/>
      <c r="K5" s="125"/>
    </row>
    <row r="6" spans="1:16" ht="26.25" customHeight="1" x14ac:dyDescent="0.15">
      <c r="A6" s="326" t="s">
        <v>67</v>
      </c>
      <c r="B6" s="327"/>
      <c r="C6" s="339" t="str">
        <f>'支援-1'!C23</f>
        <v>特別養護老人ホーム〇〇園</v>
      </c>
      <c r="D6" s="339"/>
      <c r="E6" s="339"/>
      <c r="F6" s="339"/>
      <c r="G6" s="339"/>
      <c r="H6" s="339"/>
      <c r="K6" s="125"/>
      <c r="L6" s="126"/>
      <c r="M6" s="126"/>
      <c r="N6" s="126"/>
      <c r="O6" s="126"/>
      <c r="P6" s="126"/>
    </row>
    <row r="7" spans="1:16" ht="26.25" customHeight="1" x14ac:dyDescent="0.15">
      <c r="A7" s="326" t="s">
        <v>392</v>
      </c>
      <c r="B7" s="327"/>
      <c r="C7" s="336" t="str">
        <f>'支援-1'!C27</f>
        <v>〇〇〇〇〇〇〇〇〇〇</v>
      </c>
      <c r="D7" s="337"/>
      <c r="E7" s="337"/>
      <c r="F7" s="337"/>
      <c r="G7" s="337"/>
      <c r="H7" s="338"/>
      <c r="K7" s="125"/>
      <c r="L7" s="126"/>
      <c r="M7" s="126"/>
      <c r="N7" s="126"/>
      <c r="O7" s="126"/>
      <c r="P7" s="126"/>
    </row>
    <row r="8" spans="1:16" ht="26.25" customHeight="1" x14ac:dyDescent="0.15">
      <c r="A8" s="326" t="s">
        <v>68</v>
      </c>
      <c r="B8" s="327"/>
      <c r="C8" s="339" t="str">
        <f>'支援-1'!C25</f>
        <v>510_介護老人福祉施設</v>
      </c>
      <c r="D8" s="339"/>
      <c r="E8" s="339"/>
      <c r="F8" s="339"/>
      <c r="G8" s="340"/>
      <c r="H8" s="339"/>
      <c r="I8" s="127"/>
      <c r="K8" s="128"/>
      <c r="L8" s="126"/>
      <c r="M8" s="126"/>
      <c r="N8" s="126"/>
      <c r="O8" s="126"/>
      <c r="P8" s="126"/>
    </row>
    <row r="9" spans="1:16" ht="26.25" customHeight="1" x14ac:dyDescent="0.15">
      <c r="A9" s="341" t="s">
        <v>69</v>
      </c>
      <c r="B9" s="342"/>
      <c r="C9" s="345" t="s">
        <v>24</v>
      </c>
      <c r="D9" s="345"/>
      <c r="E9" s="345"/>
      <c r="F9" s="345"/>
      <c r="G9" s="345"/>
      <c r="H9" s="345"/>
      <c r="I9" s="127"/>
      <c r="K9" s="128"/>
      <c r="L9" s="126"/>
      <c r="M9" s="126"/>
      <c r="N9" s="126"/>
      <c r="O9" s="126"/>
      <c r="P9" s="126"/>
    </row>
    <row r="10" spans="1:16" ht="26.25" customHeight="1" x14ac:dyDescent="0.15">
      <c r="A10" s="343"/>
      <c r="B10" s="344"/>
      <c r="C10" s="346" t="str">
        <f>'支援-1'!C29</f>
        <v>東京都〇〇区〇〇町〇丁目〇番〇号</v>
      </c>
      <c r="D10" s="347"/>
      <c r="E10" s="347"/>
      <c r="F10" s="347"/>
      <c r="G10" s="347"/>
      <c r="H10" s="348"/>
      <c r="I10" s="127"/>
      <c r="K10" s="128"/>
      <c r="L10" s="129"/>
      <c r="M10" s="130"/>
      <c r="N10" s="130"/>
      <c r="O10" s="130"/>
      <c r="P10" s="130"/>
    </row>
    <row r="11" spans="1:16" ht="26.25" customHeight="1" x14ac:dyDescent="0.15">
      <c r="A11" s="326" t="s">
        <v>70</v>
      </c>
      <c r="B11" s="327"/>
      <c r="C11" s="328">
        <v>15</v>
      </c>
      <c r="D11" s="329"/>
      <c r="E11" s="329"/>
      <c r="F11" s="329"/>
      <c r="G11" s="329"/>
      <c r="H11" s="330"/>
      <c r="I11" s="127"/>
      <c r="K11" s="128"/>
      <c r="L11" s="131"/>
      <c r="M11" s="131"/>
      <c r="N11" s="131"/>
      <c r="O11" s="131"/>
      <c r="P11" s="131"/>
    </row>
    <row r="12" spans="1:16" ht="26.25" customHeight="1" x14ac:dyDescent="0.15">
      <c r="A12" s="331" t="s">
        <v>79</v>
      </c>
      <c r="B12" s="331"/>
      <c r="C12" s="132" t="s">
        <v>81</v>
      </c>
      <c r="D12" s="133"/>
      <c r="E12" s="132" t="s">
        <v>82</v>
      </c>
      <c r="F12" s="133"/>
      <c r="G12" s="132" t="s">
        <v>83</v>
      </c>
      <c r="H12" s="133"/>
      <c r="I12" s="127"/>
      <c r="K12" s="128"/>
      <c r="L12" s="131"/>
      <c r="M12" s="131"/>
      <c r="N12" s="131"/>
      <c r="O12" s="131"/>
      <c r="P12" s="131"/>
    </row>
    <row r="13" spans="1:16" ht="26.25" customHeight="1" x14ac:dyDescent="0.15">
      <c r="A13" s="331"/>
      <c r="B13" s="331"/>
      <c r="C13" s="132" t="s">
        <v>84</v>
      </c>
      <c r="D13" s="133"/>
      <c r="E13" s="132" t="s">
        <v>85</v>
      </c>
      <c r="F13" s="133"/>
      <c r="G13" s="132" t="s">
        <v>86</v>
      </c>
      <c r="H13" s="133"/>
      <c r="I13" s="127"/>
      <c r="K13" s="128"/>
      <c r="L13" s="131"/>
      <c r="M13" s="131"/>
      <c r="N13" s="131"/>
      <c r="O13" s="131"/>
      <c r="P13" s="131"/>
    </row>
    <row r="14" spans="1:16" ht="26.25" customHeight="1" x14ac:dyDescent="0.15">
      <c r="A14" s="331"/>
      <c r="B14" s="331"/>
      <c r="C14" s="132" t="s">
        <v>43</v>
      </c>
      <c r="D14" s="134">
        <f>SUM(D12,F12,H12,D13,F13,H13)</f>
        <v>0</v>
      </c>
      <c r="E14" s="135"/>
      <c r="F14" s="135"/>
      <c r="G14" s="135"/>
      <c r="H14" s="136"/>
      <c r="I14" s="127"/>
      <c r="K14" s="128"/>
      <c r="L14" s="131"/>
      <c r="M14" s="131"/>
      <c r="N14" s="131"/>
      <c r="O14" s="131"/>
      <c r="P14" s="131"/>
    </row>
    <row r="15" spans="1:16" ht="26.25" customHeight="1" x14ac:dyDescent="0.15">
      <c r="A15" s="331" t="s">
        <v>87</v>
      </c>
      <c r="B15" s="331"/>
      <c r="C15" s="332">
        <v>55</v>
      </c>
      <c r="D15" s="333"/>
      <c r="E15" s="333"/>
      <c r="F15" s="333"/>
      <c r="G15" s="333"/>
      <c r="H15" s="334"/>
      <c r="I15" s="127"/>
      <c r="K15" s="128"/>
      <c r="L15" s="131"/>
      <c r="M15" s="131"/>
      <c r="N15" s="131"/>
      <c r="O15" s="131"/>
      <c r="P15" s="131"/>
    </row>
    <row r="16" spans="1:16" ht="14.45" customHeight="1" x14ac:dyDescent="0.15">
      <c r="A16" s="335" t="s">
        <v>151</v>
      </c>
      <c r="B16" s="335"/>
      <c r="C16" s="335"/>
      <c r="D16" s="335"/>
      <c r="E16" s="335"/>
      <c r="F16" s="335"/>
      <c r="G16" s="335"/>
      <c r="H16" s="335"/>
      <c r="K16" s="125"/>
      <c r="L16" s="126"/>
      <c r="M16" s="126"/>
      <c r="N16" s="126"/>
      <c r="O16" s="126"/>
      <c r="P16" s="126"/>
    </row>
    <row r="17" spans="1:14" ht="14.45" customHeight="1" x14ac:dyDescent="0.15">
      <c r="A17" s="122" t="s">
        <v>111</v>
      </c>
    </row>
    <row r="18" spans="1:14" ht="14.25" x14ac:dyDescent="0.15">
      <c r="A18" s="124"/>
      <c r="B18" s="124"/>
      <c r="C18" s="124"/>
      <c r="K18" s="124"/>
    </row>
    <row r="19" spans="1:14" ht="27" customHeight="1" x14ac:dyDescent="0.15">
      <c r="A19" s="124"/>
      <c r="B19" s="124"/>
      <c r="C19" s="124"/>
      <c r="F19" s="130"/>
      <c r="K19" s="124"/>
      <c r="N19" s="130"/>
    </row>
    <row r="20" spans="1:14" ht="14.45" customHeight="1" x14ac:dyDescent="0.15">
      <c r="A20" s="123"/>
      <c r="B20" s="123"/>
      <c r="C20" s="124"/>
      <c r="K20" s="124"/>
    </row>
    <row r="21" spans="1:14" ht="159" customHeight="1" x14ac:dyDescent="0.15">
      <c r="A21" s="263" t="s">
        <v>547</v>
      </c>
      <c r="B21" s="263"/>
      <c r="C21" s="263"/>
      <c r="D21" s="263"/>
      <c r="E21" s="263"/>
      <c r="F21" s="263"/>
      <c r="G21" s="263"/>
      <c r="H21" s="263"/>
      <c r="K21" s="124"/>
    </row>
    <row r="22" spans="1:14" ht="13.15" customHeight="1" x14ac:dyDescent="0.15">
      <c r="A22" s="314" t="s">
        <v>417</v>
      </c>
      <c r="B22" s="315"/>
      <c r="C22" s="318" t="s">
        <v>536</v>
      </c>
      <c r="D22" s="319"/>
      <c r="E22" s="319"/>
      <c r="F22" s="319"/>
      <c r="G22" s="319"/>
      <c r="H22" s="320"/>
      <c r="L22" s="128"/>
      <c r="M22" s="137"/>
    </row>
    <row r="23" spans="1:14" ht="27.6" customHeight="1" x14ac:dyDescent="0.15">
      <c r="A23" s="316"/>
      <c r="B23" s="317"/>
      <c r="C23" s="321"/>
      <c r="D23" s="322"/>
      <c r="E23" s="322"/>
      <c r="F23" s="322"/>
      <c r="G23" s="322"/>
      <c r="H23" s="323"/>
      <c r="J23" s="138"/>
      <c r="L23" s="128"/>
      <c r="M23" s="137"/>
    </row>
    <row r="24" spans="1:14" ht="13.15" customHeight="1" x14ac:dyDescent="0.15">
      <c r="A24" s="314" t="s">
        <v>418</v>
      </c>
      <c r="B24" s="315"/>
      <c r="C24" s="318" t="s">
        <v>537</v>
      </c>
      <c r="D24" s="319"/>
      <c r="E24" s="319"/>
      <c r="F24" s="319"/>
      <c r="G24" s="319"/>
      <c r="H24" s="320"/>
      <c r="L24" s="128"/>
      <c r="M24" s="137"/>
    </row>
    <row r="25" spans="1:14" ht="27.6" customHeight="1" x14ac:dyDescent="0.15">
      <c r="A25" s="316"/>
      <c r="B25" s="317"/>
      <c r="C25" s="321"/>
      <c r="D25" s="322"/>
      <c r="E25" s="322"/>
      <c r="F25" s="322"/>
      <c r="G25" s="322"/>
      <c r="H25" s="323"/>
      <c r="J25" s="138"/>
      <c r="L25" s="128"/>
      <c r="M25" s="137"/>
    </row>
    <row r="26" spans="1:14" ht="13.15" customHeight="1" x14ac:dyDescent="0.15">
      <c r="A26" s="314" t="s">
        <v>419</v>
      </c>
      <c r="B26" s="324"/>
      <c r="C26" s="318"/>
      <c r="D26" s="319"/>
      <c r="E26" s="319"/>
      <c r="F26" s="319"/>
      <c r="G26" s="319"/>
      <c r="H26" s="320"/>
      <c r="L26" s="128"/>
      <c r="M26" s="137"/>
    </row>
    <row r="27" spans="1:14" ht="27.6" customHeight="1" x14ac:dyDescent="0.15">
      <c r="A27" s="316"/>
      <c r="B27" s="325"/>
      <c r="C27" s="321"/>
      <c r="D27" s="322"/>
      <c r="E27" s="322"/>
      <c r="F27" s="322"/>
      <c r="G27" s="322"/>
      <c r="H27" s="323"/>
      <c r="J27" s="138"/>
      <c r="L27" s="128"/>
      <c r="M27" s="137"/>
    </row>
    <row r="28" spans="1:14" s="141" customFormat="1" ht="14.25" customHeight="1" x14ac:dyDescent="0.15">
      <c r="A28" s="313"/>
      <c r="B28" s="313"/>
      <c r="C28" s="313"/>
      <c r="D28" s="313"/>
      <c r="E28" s="313"/>
      <c r="F28" s="139"/>
      <c r="G28" s="140"/>
      <c r="H28" s="140"/>
      <c r="L28" s="142"/>
      <c r="M28" s="143"/>
    </row>
    <row r="29" spans="1:14" ht="25.35" customHeight="1" x14ac:dyDescent="0.15">
      <c r="A29" s="311" t="s">
        <v>400</v>
      </c>
      <c r="B29" s="312"/>
      <c r="C29" s="273" t="s">
        <v>471</v>
      </c>
      <c r="D29" s="274"/>
      <c r="E29" s="274"/>
      <c r="F29" s="274"/>
      <c r="G29" s="274"/>
      <c r="H29" s="275"/>
      <c r="J29" s="138" t="s">
        <v>456</v>
      </c>
      <c r="K29" s="138" t="s">
        <v>471</v>
      </c>
      <c r="M29" s="137"/>
    </row>
    <row r="30" spans="1:14" ht="25.35" customHeight="1" x14ac:dyDescent="0.15">
      <c r="A30" s="311" t="s">
        <v>422</v>
      </c>
      <c r="B30" s="312"/>
      <c r="C30" s="273" t="s">
        <v>472</v>
      </c>
      <c r="D30" s="274"/>
      <c r="E30" s="274"/>
      <c r="F30" s="274"/>
      <c r="G30" s="274"/>
      <c r="H30" s="275"/>
      <c r="J30" s="141" t="s">
        <v>473</v>
      </c>
      <c r="K30" s="138" t="s">
        <v>472</v>
      </c>
      <c r="M30" s="137"/>
    </row>
    <row r="31" spans="1:14" ht="25.35" customHeight="1" x14ac:dyDescent="0.15">
      <c r="A31" s="311" t="s">
        <v>423</v>
      </c>
      <c r="B31" s="312"/>
      <c r="C31" s="273"/>
      <c r="D31" s="274"/>
      <c r="E31" s="274"/>
      <c r="F31" s="274"/>
      <c r="G31" s="274"/>
      <c r="H31" s="275"/>
      <c r="J31" s="122" t="s">
        <v>474</v>
      </c>
      <c r="K31" s="122" t="s">
        <v>478</v>
      </c>
      <c r="L31" s="128"/>
      <c r="M31" s="137"/>
    </row>
    <row r="32" spans="1:14" s="141" customFormat="1" ht="14.25" customHeight="1" x14ac:dyDescent="0.15">
      <c r="A32" s="313"/>
      <c r="B32" s="313"/>
      <c r="C32" s="313"/>
      <c r="D32" s="313"/>
      <c r="E32" s="313"/>
      <c r="F32" s="139"/>
      <c r="G32" s="140"/>
      <c r="H32" s="140"/>
      <c r="J32" s="122" t="s">
        <v>475</v>
      </c>
      <c r="L32" s="142"/>
      <c r="M32" s="143"/>
    </row>
    <row r="33" spans="1:13" ht="25.15" customHeight="1" x14ac:dyDescent="0.15">
      <c r="A33" s="286" t="s">
        <v>160</v>
      </c>
      <c r="B33" s="287"/>
      <c r="C33" s="295" t="s">
        <v>538</v>
      </c>
      <c r="D33" s="296"/>
      <c r="E33" s="296"/>
      <c r="F33" s="296"/>
      <c r="G33" s="296"/>
      <c r="H33" s="297"/>
      <c r="J33" s="122" t="s">
        <v>476</v>
      </c>
      <c r="L33" s="125"/>
      <c r="M33" s="144"/>
    </row>
    <row r="34" spans="1:13" ht="25.15" customHeight="1" x14ac:dyDescent="0.15">
      <c r="A34" s="288"/>
      <c r="B34" s="289"/>
      <c r="C34" s="298"/>
      <c r="D34" s="299"/>
      <c r="E34" s="299"/>
      <c r="F34" s="299"/>
      <c r="G34" s="299"/>
      <c r="H34" s="300"/>
      <c r="J34" s="122" t="s">
        <v>477</v>
      </c>
      <c r="L34" s="125"/>
      <c r="M34" s="144"/>
    </row>
    <row r="35" spans="1:13" ht="25.15" customHeight="1" x14ac:dyDescent="0.15">
      <c r="A35" s="288"/>
      <c r="B35" s="289"/>
      <c r="C35" s="298"/>
      <c r="D35" s="299"/>
      <c r="E35" s="299"/>
      <c r="F35" s="299"/>
      <c r="G35" s="299"/>
      <c r="H35" s="300"/>
      <c r="J35" s="138" t="s">
        <v>471</v>
      </c>
      <c r="K35" s="145"/>
      <c r="L35" s="125"/>
      <c r="M35" s="144"/>
    </row>
    <row r="36" spans="1:13" ht="25.15" customHeight="1" x14ac:dyDescent="0.15">
      <c r="A36" s="288"/>
      <c r="B36" s="289"/>
      <c r="C36" s="298"/>
      <c r="D36" s="299"/>
      <c r="E36" s="299"/>
      <c r="F36" s="299"/>
      <c r="G36" s="299"/>
      <c r="H36" s="300"/>
      <c r="J36" s="138" t="s">
        <v>472</v>
      </c>
      <c r="L36" s="125"/>
      <c r="M36" s="144"/>
    </row>
    <row r="37" spans="1:13" ht="25.15" customHeight="1" x14ac:dyDescent="0.15">
      <c r="A37" s="288"/>
      <c r="B37" s="289"/>
      <c r="C37" s="298"/>
      <c r="D37" s="299"/>
      <c r="E37" s="299"/>
      <c r="F37" s="299"/>
      <c r="G37" s="299"/>
      <c r="H37" s="300"/>
      <c r="J37" s="122" t="s">
        <v>478</v>
      </c>
      <c r="L37" s="125"/>
      <c r="M37" s="144"/>
    </row>
    <row r="38" spans="1:13" ht="25.15" customHeight="1" x14ac:dyDescent="0.15">
      <c r="A38" s="290"/>
      <c r="B38" s="291"/>
      <c r="C38" s="301"/>
      <c r="D38" s="302"/>
      <c r="E38" s="302"/>
      <c r="F38" s="302"/>
      <c r="G38" s="302"/>
      <c r="H38" s="303"/>
      <c r="K38" s="145"/>
      <c r="L38" s="125"/>
      <c r="M38" s="144"/>
    </row>
    <row r="39" spans="1:13" ht="25.15" customHeight="1" x14ac:dyDescent="0.15">
      <c r="A39" s="286" t="s">
        <v>161</v>
      </c>
      <c r="B39" s="287"/>
      <c r="C39" s="295" t="s">
        <v>539</v>
      </c>
      <c r="D39" s="296"/>
      <c r="E39" s="296"/>
      <c r="F39" s="296"/>
      <c r="G39" s="296"/>
      <c r="H39" s="297"/>
      <c r="L39" s="125"/>
      <c r="M39" s="144"/>
    </row>
    <row r="40" spans="1:13" ht="25.15" customHeight="1" x14ac:dyDescent="0.15">
      <c r="A40" s="288"/>
      <c r="B40" s="289"/>
      <c r="C40" s="298"/>
      <c r="D40" s="299"/>
      <c r="E40" s="299"/>
      <c r="F40" s="299"/>
      <c r="G40" s="299"/>
      <c r="H40" s="300"/>
      <c r="L40" s="125"/>
      <c r="M40" s="144"/>
    </row>
    <row r="41" spans="1:13" ht="25.15" customHeight="1" x14ac:dyDescent="0.15">
      <c r="A41" s="288"/>
      <c r="B41" s="289"/>
      <c r="C41" s="298"/>
      <c r="D41" s="299"/>
      <c r="E41" s="299"/>
      <c r="F41" s="299"/>
      <c r="G41" s="299"/>
      <c r="H41" s="300"/>
      <c r="K41" s="145"/>
      <c r="L41" s="125"/>
      <c r="M41" s="144"/>
    </row>
    <row r="42" spans="1:13" ht="25.15" customHeight="1" x14ac:dyDescent="0.15">
      <c r="A42" s="288"/>
      <c r="B42" s="289"/>
      <c r="C42" s="298"/>
      <c r="D42" s="299"/>
      <c r="E42" s="299"/>
      <c r="F42" s="299"/>
      <c r="G42" s="299"/>
      <c r="H42" s="300"/>
      <c r="L42" s="125"/>
      <c r="M42" s="144"/>
    </row>
    <row r="43" spans="1:13" ht="25.15" customHeight="1" x14ac:dyDescent="0.15">
      <c r="A43" s="288"/>
      <c r="B43" s="289"/>
      <c r="C43" s="298"/>
      <c r="D43" s="299"/>
      <c r="E43" s="299"/>
      <c r="F43" s="299"/>
      <c r="G43" s="299"/>
      <c r="H43" s="300"/>
      <c r="L43" s="125"/>
      <c r="M43" s="144"/>
    </row>
    <row r="44" spans="1:13" ht="25.15" customHeight="1" x14ac:dyDescent="0.15">
      <c r="A44" s="290"/>
      <c r="B44" s="291"/>
      <c r="C44" s="301"/>
      <c r="D44" s="302"/>
      <c r="E44" s="302"/>
      <c r="F44" s="302"/>
      <c r="G44" s="302"/>
      <c r="H44" s="303"/>
      <c r="K44" s="145"/>
      <c r="L44" s="125"/>
      <c r="M44" s="144"/>
    </row>
    <row r="45" spans="1:13" ht="25.15" customHeight="1" x14ac:dyDescent="0.15">
      <c r="A45" s="286" t="s">
        <v>162</v>
      </c>
      <c r="B45" s="292"/>
      <c r="C45" s="295"/>
      <c r="D45" s="296"/>
      <c r="E45" s="296"/>
      <c r="F45" s="296"/>
      <c r="G45" s="296"/>
      <c r="H45" s="297"/>
      <c r="L45" s="125"/>
      <c r="M45" s="144"/>
    </row>
    <row r="46" spans="1:13" ht="25.15" customHeight="1" x14ac:dyDescent="0.15">
      <c r="A46" s="288"/>
      <c r="B46" s="293"/>
      <c r="C46" s="298"/>
      <c r="D46" s="299"/>
      <c r="E46" s="299"/>
      <c r="F46" s="299"/>
      <c r="G46" s="299"/>
      <c r="H46" s="300"/>
      <c r="L46" s="125"/>
      <c r="M46" s="144"/>
    </row>
    <row r="47" spans="1:13" ht="25.15" customHeight="1" x14ac:dyDescent="0.15">
      <c r="A47" s="288"/>
      <c r="B47" s="293"/>
      <c r="C47" s="298"/>
      <c r="D47" s="299"/>
      <c r="E47" s="299"/>
      <c r="F47" s="299"/>
      <c r="G47" s="299"/>
      <c r="H47" s="300"/>
      <c r="K47" s="145"/>
      <c r="L47" s="125"/>
      <c r="M47" s="144"/>
    </row>
    <row r="48" spans="1:13" ht="25.15" customHeight="1" x14ac:dyDescent="0.15">
      <c r="A48" s="288"/>
      <c r="B48" s="293"/>
      <c r="C48" s="298"/>
      <c r="D48" s="299"/>
      <c r="E48" s="299"/>
      <c r="F48" s="299"/>
      <c r="G48" s="299"/>
      <c r="H48" s="300"/>
      <c r="L48" s="125"/>
      <c r="M48" s="144"/>
    </row>
    <row r="49" spans="1:16" ht="25.15" customHeight="1" x14ac:dyDescent="0.15">
      <c r="A49" s="288"/>
      <c r="B49" s="293"/>
      <c r="C49" s="298"/>
      <c r="D49" s="299"/>
      <c r="E49" s="299"/>
      <c r="F49" s="299"/>
      <c r="G49" s="299"/>
      <c r="H49" s="300"/>
      <c r="L49" s="125"/>
      <c r="M49" s="144"/>
    </row>
    <row r="50" spans="1:16" ht="25.15" customHeight="1" x14ac:dyDescent="0.15">
      <c r="A50" s="290"/>
      <c r="B50" s="294"/>
      <c r="C50" s="301"/>
      <c r="D50" s="302"/>
      <c r="E50" s="302"/>
      <c r="F50" s="302"/>
      <c r="G50" s="302"/>
      <c r="H50" s="303"/>
      <c r="K50" s="145"/>
      <c r="L50" s="125"/>
      <c r="M50" s="144"/>
    </row>
    <row r="51" spans="1:16" s="126" customFormat="1" ht="24" customHeight="1" x14ac:dyDescent="0.15">
      <c r="B51" s="146"/>
      <c r="J51" s="147"/>
      <c r="K51" s="147"/>
      <c r="L51" s="147"/>
      <c r="M51" s="147"/>
      <c r="N51" s="147"/>
      <c r="O51" s="147"/>
    </row>
    <row r="52" spans="1:16" ht="24" customHeight="1" x14ac:dyDescent="0.15">
      <c r="A52" s="123" t="s">
        <v>424</v>
      </c>
      <c r="B52" s="148"/>
      <c r="C52" s="149"/>
      <c r="D52" s="150"/>
      <c r="E52" s="150"/>
      <c r="F52" s="150"/>
      <c r="G52" s="150"/>
      <c r="H52" s="150"/>
    </row>
    <row r="53" spans="1:16" ht="41.45" customHeight="1" x14ac:dyDescent="0.15">
      <c r="A53" s="263" t="s">
        <v>425</v>
      </c>
      <c r="B53" s="263"/>
      <c r="C53" s="263"/>
      <c r="D53" s="263"/>
      <c r="E53" s="263"/>
      <c r="F53" s="263"/>
      <c r="G53" s="263"/>
      <c r="H53" s="265"/>
      <c r="I53" s="151"/>
      <c r="N53" s="147"/>
      <c r="O53" s="147"/>
      <c r="P53" s="147"/>
    </row>
    <row r="54" spans="1:16" ht="13.15" customHeight="1" x14ac:dyDescent="0.15">
      <c r="A54" s="304" t="s">
        <v>397</v>
      </c>
      <c r="B54" s="306" t="s">
        <v>394</v>
      </c>
      <c r="C54" s="306"/>
      <c r="D54" s="307" t="s">
        <v>55</v>
      </c>
      <c r="E54" s="308"/>
      <c r="F54" s="304" t="s">
        <v>40</v>
      </c>
      <c r="G54" s="306" t="s">
        <v>23</v>
      </c>
      <c r="H54" s="285"/>
      <c r="L54" s="128"/>
      <c r="M54" s="137"/>
    </row>
    <row r="55" spans="1:16" ht="27.6" customHeight="1" x14ac:dyDescent="0.15">
      <c r="A55" s="305"/>
      <c r="B55" s="306"/>
      <c r="C55" s="306"/>
      <c r="D55" s="309"/>
      <c r="E55" s="310"/>
      <c r="F55" s="305"/>
      <c r="G55" s="306"/>
      <c r="H55" s="285"/>
      <c r="J55" s="138"/>
      <c r="L55" s="128"/>
      <c r="M55" s="137"/>
    </row>
    <row r="56" spans="1:16" ht="25.15" customHeight="1" x14ac:dyDescent="0.15">
      <c r="A56" s="152"/>
      <c r="B56" s="276"/>
      <c r="C56" s="277"/>
      <c r="D56" s="278"/>
      <c r="E56" s="279"/>
      <c r="F56" s="153"/>
      <c r="G56" s="154"/>
      <c r="H56" s="155"/>
      <c r="L56" s="125"/>
      <c r="M56" s="144"/>
    </row>
    <row r="57" spans="1:16" ht="25.15" customHeight="1" x14ac:dyDescent="0.15">
      <c r="A57" s="152"/>
      <c r="B57" s="276"/>
      <c r="C57" s="277"/>
      <c r="D57" s="278"/>
      <c r="E57" s="279"/>
      <c r="F57" s="153"/>
      <c r="G57" s="154"/>
      <c r="H57" s="155"/>
      <c r="L57" s="125"/>
      <c r="M57" s="144"/>
    </row>
    <row r="58" spans="1:16" ht="25.15" customHeight="1" x14ac:dyDescent="0.15">
      <c r="A58" s="152"/>
      <c r="B58" s="276"/>
      <c r="C58" s="277"/>
      <c r="D58" s="278"/>
      <c r="E58" s="279"/>
      <c r="F58" s="153"/>
      <c r="G58" s="154"/>
      <c r="H58" s="155"/>
      <c r="K58" s="145"/>
      <c r="L58" s="125"/>
      <c r="M58" s="144"/>
    </row>
    <row r="59" spans="1:16" ht="25.15" customHeight="1" x14ac:dyDescent="0.15">
      <c r="A59" s="152"/>
      <c r="B59" s="276"/>
      <c r="C59" s="277"/>
      <c r="D59" s="278"/>
      <c r="E59" s="279"/>
      <c r="F59" s="153"/>
      <c r="G59" s="154"/>
      <c r="H59" s="155"/>
      <c r="L59" s="125"/>
      <c r="M59" s="144"/>
    </row>
    <row r="60" spans="1:16" ht="25.15" customHeight="1" x14ac:dyDescent="0.15">
      <c r="A60" s="152"/>
      <c r="B60" s="276"/>
      <c r="C60" s="277"/>
      <c r="D60" s="280"/>
      <c r="E60" s="281"/>
      <c r="F60" s="153"/>
      <c r="G60" s="154"/>
      <c r="H60" s="155"/>
      <c r="K60" s="145"/>
      <c r="L60" s="125"/>
      <c r="M60" s="144"/>
    </row>
    <row r="61" spans="1:16" s="126" customFormat="1" ht="8.4499999999999993" customHeight="1" x14ac:dyDescent="0.15">
      <c r="B61" s="146"/>
      <c r="J61" s="147"/>
      <c r="K61" s="147"/>
      <c r="L61" s="147"/>
      <c r="M61" s="147"/>
      <c r="N61" s="147"/>
      <c r="O61" s="147"/>
    </row>
    <row r="62" spans="1:16" ht="24" customHeight="1" x14ac:dyDescent="0.15">
      <c r="A62" s="123" t="s">
        <v>115</v>
      </c>
      <c r="B62" s="123"/>
      <c r="C62" s="124"/>
    </row>
    <row r="63" spans="1:16" ht="24.6" customHeight="1" x14ac:dyDescent="0.15">
      <c r="A63" s="263" t="s">
        <v>112</v>
      </c>
      <c r="B63" s="263"/>
      <c r="C63" s="263"/>
      <c r="D63" s="263"/>
      <c r="E63" s="263"/>
      <c r="F63" s="263"/>
      <c r="G63" s="263"/>
      <c r="H63" s="263"/>
      <c r="I63" s="151"/>
      <c r="N63" s="147"/>
      <c r="O63" s="147"/>
      <c r="P63" s="147"/>
    </row>
    <row r="64" spans="1:16" ht="24.75" customHeight="1" x14ac:dyDescent="0.15">
      <c r="A64" s="282" t="s">
        <v>443</v>
      </c>
      <c r="B64" s="156"/>
      <c r="C64" s="271" t="s">
        <v>426</v>
      </c>
      <c r="D64" s="271"/>
      <c r="E64" s="271"/>
      <c r="F64" s="271"/>
      <c r="G64" s="271"/>
      <c r="H64" s="272"/>
      <c r="I64" s="151"/>
      <c r="N64" s="147"/>
      <c r="O64" s="147"/>
      <c r="P64" s="147"/>
    </row>
    <row r="65" spans="1:16" ht="24.75" customHeight="1" x14ac:dyDescent="0.15">
      <c r="A65" s="283"/>
      <c r="B65" s="156"/>
      <c r="C65" s="271" t="s">
        <v>427</v>
      </c>
      <c r="D65" s="271"/>
      <c r="E65" s="271"/>
      <c r="F65" s="271"/>
      <c r="G65" s="271"/>
      <c r="H65" s="272"/>
      <c r="I65" s="151"/>
      <c r="N65" s="147"/>
      <c r="O65" s="147"/>
      <c r="P65" s="147"/>
    </row>
    <row r="66" spans="1:16" ht="24.75" customHeight="1" x14ac:dyDescent="0.15">
      <c r="A66" s="283"/>
      <c r="B66" s="156"/>
      <c r="C66" s="271" t="s">
        <v>428</v>
      </c>
      <c r="D66" s="271"/>
      <c r="E66" s="271"/>
      <c r="F66" s="271"/>
      <c r="G66" s="271"/>
      <c r="H66" s="272"/>
      <c r="I66" s="151"/>
      <c r="N66" s="147"/>
      <c r="O66" s="147"/>
      <c r="P66" s="147"/>
    </row>
    <row r="67" spans="1:16" ht="24.75" customHeight="1" x14ac:dyDescent="0.15">
      <c r="A67" s="283"/>
      <c r="B67" s="156"/>
      <c r="C67" s="271" t="s">
        <v>429</v>
      </c>
      <c r="D67" s="271"/>
      <c r="E67" s="271"/>
      <c r="F67" s="271"/>
      <c r="G67" s="271"/>
      <c r="H67" s="272"/>
      <c r="I67" s="151"/>
      <c r="N67" s="147"/>
      <c r="O67" s="147"/>
      <c r="P67" s="147"/>
    </row>
    <row r="68" spans="1:16" ht="24.75" customHeight="1" x14ac:dyDescent="0.15">
      <c r="A68" s="283"/>
      <c r="B68" s="156"/>
      <c r="C68" s="271" t="s">
        <v>430</v>
      </c>
      <c r="D68" s="271"/>
      <c r="E68" s="271"/>
      <c r="F68" s="271"/>
      <c r="G68" s="271"/>
      <c r="H68" s="272"/>
      <c r="I68" s="151"/>
      <c r="N68" s="147"/>
      <c r="O68" s="147"/>
      <c r="P68" s="147"/>
    </row>
    <row r="69" spans="1:16" ht="24.75" customHeight="1" x14ac:dyDescent="0.15">
      <c r="A69" s="283"/>
      <c r="B69" s="156"/>
      <c r="C69" s="271" t="s">
        <v>431</v>
      </c>
      <c r="D69" s="271"/>
      <c r="E69" s="271"/>
      <c r="F69" s="271"/>
      <c r="G69" s="271"/>
      <c r="H69" s="272"/>
      <c r="I69" s="151"/>
      <c r="N69" s="147"/>
      <c r="O69" s="147"/>
      <c r="P69" s="147"/>
    </row>
    <row r="70" spans="1:16" ht="24.75" customHeight="1" x14ac:dyDescent="0.15">
      <c r="A70" s="283"/>
      <c r="B70" s="156"/>
      <c r="C70" s="271" t="s">
        <v>432</v>
      </c>
      <c r="D70" s="271"/>
      <c r="E70" s="271"/>
      <c r="F70" s="271"/>
      <c r="G70" s="271"/>
      <c r="H70" s="272"/>
      <c r="I70" s="151"/>
      <c r="N70" s="147"/>
      <c r="O70" s="147"/>
      <c r="P70" s="147"/>
    </row>
    <row r="71" spans="1:16" ht="24.75" customHeight="1" x14ac:dyDescent="0.15">
      <c r="A71" s="284"/>
      <c r="B71" s="156"/>
      <c r="C71" s="271" t="s">
        <v>415</v>
      </c>
      <c r="D71" s="271"/>
      <c r="E71" s="271"/>
      <c r="F71" s="271"/>
      <c r="G71" s="271"/>
      <c r="H71" s="272"/>
      <c r="I71" s="151"/>
      <c r="N71" s="147"/>
      <c r="O71" s="147"/>
      <c r="P71" s="147"/>
    </row>
    <row r="72" spans="1:16" ht="61.15" customHeight="1" x14ac:dyDescent="0.15">
      <c r="A72" s="157" t="s">
        <v>398</v>
      </c>
      <c r="B72" s="273" t="s">
        <v>399</v>
      </c>
      <c r="C72" s="274"/>
      <c r="D72" s="274"/>
      <c r="E72" s="274"/>
      <c r="F72" s="274"/>
      <c r="G72" s="274"/>
      <c r="H72" s="275"/>
      <c r="I72" s="151"/>
      <c r="N72" s="147"/>
      <c r="O72" s="147"/>
      <c r="P72" s="147"/>
    </row>
    <row r="73" spans="1:16" s="126" customFormat="1" ht="52.9" customHeight="1" x14ac:dyDescent="0.15">
      <c r="A73" s="157" t="s">
        <v>175</v>
      </c>
      <c r="B73" s="254"/>
      <c r="C73" s="255"/>
      <c r="D73" s="255"/>
      <c r="E73" s="255"/>
      <c r="F73" s="255"/>
      <c r="G73" s="255"/>
      <c r="H73" s="256"/>
    </row>
    <row r="74" spans="1:16" s="126" customFormat="1" ht="15" customHeight="1" x14ac:dyDescent="0.15">
      <c r="A74" s="158"/>
      <c r="B74" s="158"/>
      <c r="C74" s="158"/>
      <c r="D74" s="158"/>
      <c r="E74" s="158"/>
      <c r="F74" s="158"/>
      <c r="G74" s="158"/>
      <c r="H74" s="158"/>
    </row>
    <row r="75" spans="1:16" s="123" customFormat="1" ht="7.9" customHeight="1" x14ac:dyDescent="0.15"/>
    <row r="76" spans="1:16" ht="35.450000000000003" customHeight="1" x14ac:dyDescent="0.15">
      <c r="A76" s="263" t="s">
        <v>116</v>
      </c>
      <c r="B76" s="263"/>
      <c r="C76" s="263"/>
      <c r="D76" s="263"/>
      <c r="E76" s="263"/>
      <c r="F76" s="263"/>
      <c r="G76" s="263"/>
      <c r="H76" s="263"/>
      <c r="I76" s="151"/>
      <c r="K76" s="151"/>
      <c r="L76" s="151"/>
      <c r="M76" s="151"/>
      <c r="N76" s="151"/>
      <c r="O76" s="151"/>
      <c r="P76" s="151"/>
    </row>
    <row r="77" spans="1:16" s="126" customFormat="1" ht="128.44999999999999" customHeight="1" x14ac:dyDescent="0.15">
      <c r="A77" s="254"/>
      <c r="B77" s="255"/>
      <c r="C77" s="255"/>
      <c r="D77" s="255"/>
      <c r="E77" s="255"/>
      <c r="F77" s="255"/>
      <c r="G77" s="255"/>
      <c r="H77" s="256"/>
    </row>
    <row r="78" spans="1:16" s="123" customFormat="1" ht="7.9" customHeight="1" x14ac:dyDescent="0.15"/>
    <row r="79" spans="1:16" ht="24" customHeight="1" x14ac:dyDescent="0.15">
      <c r="A79" s="263" t="s">
        <v>114</v>
      </c>
      <c r="B79" s="263"/>
      <c r="C79" s="263"/>
      <c r="D79" s="263"/>
      <c r="E79" s="263"/>
      <c r="F79" s="263"/>
      <c r="G79" s="263"/>
      <c r="H79" s="263"/>
      <c r="I79" s="151"/>
      <c r="K79" s="151"/>
      <c r="L79" s="151"/>
      <c r="M79" s="151"/>
      <c r="N79" s="151"/>
      <c r="O79" s="151"/>
      <c r="P79" s="151"/>
    </row>
    <row r="80" spans="1:16" s="126" customFormat="1" ht="81.599999999999994" customHeight="1" x14ac:dyDescent="0.15">
      <c r="A80" s="254"/>
      <c r="B80" s="255"/>
      <c r="C80" s="255"/>
      <c r="D80" s="255"/>
      <c r="E80" s="255"/>
      <c r="F80" s="255"/>
      <c r="G80" s="255"/>
      <c r="H80" s="256"/>
    </row>
    <row r="81" spans="1:16" s="126" customFormat="1" ht="10.15" customHeight="1" x14ac:dyDescent="0.15">
      <c r="B81" s="146"/>
      <c r="J81" s="147"/>
      <c r="K81" s="147"/>
      <c r="L81" s="147"/>
      <c r="M81" s="147"/>
      <c r="N81" s="147"/>
      <c r="O81" s="147"/>
    </row>
    <row r="82" spans="1:16" ht="30" customHeight="1" x14ac:dyDescent="0.15">
      <c r="A82" s="263" t="s">
        <v>113</v>
      </c>
      <c r="B82" s="263"/>
      <c r="C82" s="263"/>
      <c r="D82" s="263"/>
      <c r="E82" s="263"/>
      <c r="F82" s="263"/>
      <c r="G82" s="263"/>
      <c r="H82" s="263"/>
      <c r="I82" s="151"/>
      <c r="K82" s="151"/>
      <c r="L82" s="151"/>
      <c r="M82" s="151"/>
      <c r="N82" s="151"/>
      <c r="O82" s="151"/>
      <c r="P82" s="151"/>
    </row>
    <row r="83" spans="1:16" ht="30" customHeight="1" x14ac:dyDescent="0.15">
      <c r="A83" s="268" t="s">
        <v>157</v>
      </c>
      <c r="B83" s="269"/>
      <c r="C83" s="269"/>
      <c r="D83" s="268" t="s">
        <v>158</v>
      </c>
      <c r="E83" s="269"/>
      <c r="F83" s="269"/>
      <c r="G83" s="269"/>
      <c r="H83" s="270"/>
      <c r="I83" s="151"/>
      <c r="K83" s="151"/>
      <c r="L83" s="151"/>
      <c r="M83" s="151"/>
      <c r="N83" s="151"/>
      <c r="O83" s="151"/>
      <c r="P83" s="151"/>
    </row>
    <row r="84" spans="1:16" s="126" customFormat="1" ht="80.45" customHeight="1" x14ac:dyDescent="0.15">
      <c r="A84" s="254"/>
      <c r="B84" s="255"/>
      <c r="C84" s="255"/>
      <c r="D84" s="254"/>
      <c r="E84" s="255"/>
      <c r="F84" s="255"/>
      <c r="G84" s="255"/>
      <c r="H84" s="256"/>
    </row>
    <row r="85" spans="1:16" ht="30" customHeight="1" x14ac:dyDescent="0.15">
      <c r="A85" s="268" t="s">
        <v>157</v>
      </c>
      <c r="B85" s="269"/>
      <c r="C85" s="269"/>
      <c r="D85" s="268" t="s">
        <v>158</v>
      </c>
      <c r="E85" s="269"/>
      <c r="F85" s="269"/>
      <c r="G85" s="269"/>
      <c r="H85" s="270"/>
      <c r="I85" s="151"/>
      <c r="K85" s="151"/>
      <c r="L85" s="151"/>
      <c r="M85" s="151"/>
      <c r="N85" s="151"/>
      <c r="O85" s="151"/>
      <c r="P85" s="151"/>
    </row>
    <row r="86" spans="1:16" s="126" customFormat="1" ht="80.45" customHeight="1" x14ac:dyDescent="0.15">
      <c r="A86" s="254"/>
      <c r="B86" s="255"/>
      <c r="C86" s="255"/>
      <c r="D86" s="254"/>
      <c r="E86" s="255"/>
      <c r="F86" s="255"/>
      <c r="G86" s="255"/>
      <c r="H86" s="256"/>
    </row>
    <row r="87" spans="1:16" ht="30" customHeight="1" x14ac:dyDescent="0.15">
      <c r="A87" s="268" t="s">
        <v>157</v>
      </c>
      <c r="B87" s="269"/>
      <c r="C87" s="269"/>
      <c r="D87" s="268" t="s">
        <v>158</v>
      </c>
      <c r="E87" s="269"/>
      <c r="F87" s="269"/>
      <c r="G87" s="269"/>
      <c r="H87" s="270"/>
      <c r="I87" s="151"/>
      <c r="K87" s="151"/>
      <c r="L87" s="151"/>
      <c r="M87" s="151"/>
      <c r="N87" s="151"/>
      <c r="O87" s="151"/>
      <c r="P87" s="151"/>
    </row>
    <row r="88" spans="1:16" s="126" customFormat="1" ht="80.45" customHeight="1" x14ac:dyDescent="0.15">
      <c r="A88" s="254"/>
      <c r="B88" s="255"/>
      <c r="C88" s="255"/>
      <c r="D88" s="254"/>
      <c r="E88" s="255"/>
      <c r="F88" s="255"/>
      <c r="G88" s="255"/>
      <c r="H88" s="256"/>
    </row>
    <row r="89" spans="1:16" s="126" customFormat="1" ht="12" customHeight="1" x14ac:dyDescent="0.15">
      <c r="B89" s="146"/>
      <c r="J89" s="147"/>
      <c r="K89" s="147"/>
      <c r="L89" s="147"/>
      <c r="M89" s="147"/>
      <c r="N89" s="147"/>
      <c r="O89" s="147"/>
    </row>
    <row r="90" spans="1:16" ht="24" customHeight="1" x14ac:dyDescent="0.15">
      <c r="A90" s="123" t="s">
        <v>152</v>
      </c>
      <c r="B90" s="148"/>
      <c r="C90" s="149"/>
      <c r="D90" s="150"/>
      <c r="E90" s="150"/>
      <c r="F90" s="150"/>
      <c r="G90" s="150"/>
      <c r="H90" s="150"/>
    </row>
    <row r="91" spans="1:16" ht="24" customHeight="1" x14ac:dyDescent="0.15">
      <c r="A91" s="123"/>
      <c r="B91" s="148"/>
      <c r="C91" s="149"/>
      <c r="D91" s="150"/>
      <c r="E91" s="150"/>
      <c r="F91" s="150"/>
      <c r="G91" s="150"/>
      <c r="H91" s="150"/>
    </row>
    <row r="92" spans="1:16" ht="24" customHeight="1" x14ac:dyDescent="0.15">
      <c r="A92" s="123"/>
      <c r="B92" s="148"/>
      <c r="C92" s="149"/>
      <c r="D92" s="150"/>
      <c r="E92" s="150"/>
      <c r="F92" s="150"/>
      <c r="G92" s="150"/>
      <c r="H92" s="150"/>
    </row>
    <row r="93" spans="1:16" s="126" customFormat="1" ht="40.15" customHeight="1" x14ac:dyDescent="0.15">
      <c r="A93" s="263" t="s">
        <v>159</v>
      </c>
      <c r="B93" s="263"/>
      <c r="C93" s="263"/>
      <c r="D93" s="263"/>
      <c r="E93" s="263"/>
      <c r="F93" s="263"/>
      <c r="G93" s="263"/>
      <c r="H93" s="265"/>
      <c r="J93" s="147"/>
      <c r="K93" s="147"/>
      <c r="L93" s="147"/>
      <c r="M93" s="147"/>
      <c r="N93" s="147"/>
      <c r="O93" s="147"/>
    </row>
    <row r="94" spans="1:16" s="126" customFormat="1" ht="128.44999999999999" customHeight="1" x14ac:dyDescent="0.15">
      <c r="A94" s="254"/>
      <c r="B94" s="255"/>
      <c r="C94" s="255"/>
      <c r="D94" s="255"/>
      <c r="E94" s="255"/>
      <c r="F94" s="255"/>
      <c r="G94" s="255"/>
      <c r="H94" s="256"/>
    </row>
    <row r="95" spans="1:16" s="126" customFormat="1" ht="11.45" customHeight="1" x14ac:dyDescent="0.15">
      <c r="B95" s="146"/>
      <c r="J95" s="147"/>
      <c r="K95" s="147"/>
      <c r="L95" s="147"/>
      <c r="M95" s="147"/>
      <c r="N95" s="147"/>
      <c r="O95" s="147"/>
    </row>
    <row r="96" spans="1:16" ht="25.9" customHeight="1" x14ac:dyDescent="0.15">
      <c r="A96" s="123" t="s">
        <v>153</v>
      </c>
      <c r="B96" s="123"/>
      <c r="C96" s="124"/>
    </row>
    <row r="97" spans="1:10" ht="56.45" customHeight="1" x14ac:dyDescent="0.15">
      <c r="A97" s="265" t="s">
        <v>154</v>
      </c>
      <c r="B97" s="265"/>
      <c r="C97" s="265"/>
      <c r="D97" s="265"/>
      <c r="E97" s="265"/>
      <c r="F97" s="265"/>
      <c r="G97" s="265"/>
      <c r="H97" s="265"/>
      <c r="J97" s="124"/>
    </row>
    <row r="98" spans="1:10" ht="29.45" customHeight="1" x14ac:dyDescent="0.15">
      <c r="A98" s="266" t="s">
        <v>90</v>
      </c>
      <c r="B98" s="266"/>
      <c r="C98" s="266"/>
      <c r="D98" s="159"/>
      <c r="E98" s="266" t="s">
        <v>91</v>
      </c>
      <c r="F98" s="266"/>
      <c r="G98" s="266"/>
      <c r="H98" s="159"/>
      <c r="J98" s="124"/>
    </row>
    <row r="99" spans="1:10" ht="29.45" customHeight="1" x14ac:dyDescent="0.15">
      <c r="A99" s="266" t="s">
        <v>92</v>
      </c>
      <c r="B99" s="266"/>
      <c r="C99" s="266"/>
      <c r="D99" s="159"/>
      <c r="E99" s="266" t="s">
        <v>117</v>
      </c>
      <c r="F99" s="266"/>
      <c r="G99" s="266"/>
      <c r="H99" s="159"/>
      <c r="J99" s="124"/>
    </row>
    <row r="100" spans="1:10" ht="29.45" customHeight="1" x14ac:dyDescent="0.15">
      <c r="A100" s="266" t="s">
        <v>93</v>
      </c>
      <c r="B100" s="266"/>
      <c r="C100" s="266"/>
      <c r="D100" s="159"/>
      <c r="E100" s="266" t="s">
        <v>94</v>
      </c>
      <c r="F100" s="266"/>
      <c r="G100" s="266"/>
      <c r="H100" s="159"/>
      <c r="J100" s="124"/>
    </row>
    <row r="101" spans="1:10" ht="29.45" customHeight="1" x14ac:dyDescent="0.15">
      <c r="A101" s="266" t="s">
        <v>95</v>
      </c>
      <c r="B101" s="266"/>
      <c r="C101" s="266"/>
      <c r="D101" s="159"/>
      <c r="E101" s="266"/>
      <c r="F101" s="266"/>
      <c r="G101" s="266"/>
      <c r="H101" s="160"/>
      <c r="J101" s="124"/>
    </row>
    <row r="102" spans="1:10" ht="97.15" customHeight="1" x14ac:dyDescent="0.15">
      <c r="A102" s="254" t="s">
        <v>96</v>
      </c>
      <c r="B102" s="255"/>
      <c r="C102" s="255"/>
      <c r="D102" s="255"/>
      <c r="E102" s="255"/>
      <c r="F102" s="255"/>
      <c r="G102" s="255"/>
      <c r="H102" s="256"/>
      <c r="J102" s="124"/>
    </row>
    <row r="103" spans="1:10" ht="8.4499999999999993" customHeight="1" x14ac:dyDescent="0.15">
      <c r="A103" s="267"/>
      <c r="B103" s="267"/>
      <c r="C103" s="267"/>
      <c r="D103" s="161"/>
      <c r="E103" s="162"/>
      <c r="F103" s="161"/>
      <c r="G103" s="161"/>
      <c r="H103" s="161"/>
      <c r="J103" s="124"/>
    </row>
    <row r="104" spans="1:10" ht="56.45" customHeight="1" x14ac:dyDescent="0.15">
      <c r="A104" s="265" t="s">
        <v>155</v>
      </c>
      <c r="B104" s="265"/>
      <c r="C104" s="265"/>
      <c r="D104" s="265"/>
      <c r="E104" s="265"/>
      <c r="F104" s="265"/>
      <c r="G104" s="265"/>
      <c r="H104" s="265"/>
      <c r="J104" s="124"/>
    </row>
    <row r="105" spans="1:10" ht="29.45" customHeight="1" x14ac:dyDescent="0.15">
      <c r="A105" s="264" t="s">
        <v>104</v>
      </c>
      <c r="B105" s="264"/>
      <c r="C105" s="264"/>
      <c r="D105" s="159"/>
      <c r="E105" s="264" t="s">
        <v>88</v>
      </c>
      <c r="F105" s="264"/>
      <c r="G105" s="264"/>
      <c r="H105" s="159"/>
      <c r="J105" s="124"/>
    </row>
    <row r="106" spans="1:10" ht="29.45" customHeight="1" x14ac:dyDescent="0.15">
      <c r="A106" s="264" t="s">
        <v>89</v>
      </c>
      <c r="B106" s="264"/>
      <c r="C106" s="264"/>
      <c r="D106" s="159"/>
      <c r="E106" s="264" t="s">
        <v>97</v>
      </c>
      <c r="F106" s="264"/>
      <c r="G106" s="264"/>
      <c r="H106" s="159"/>
      <c r="J106" s="124"/>
    </row>
    <row r="107" spans="1:10" ht="29.45" customHeight="1" x14ac:dyDescent="0.15">
      <c r="A107" s="264" t="s">
        <v>98</v>
      </c>
      <c r="B107" s="264"/>
      <c r="C107" s="264"/>
      <c r="D107" s="159"/>
      <c r="E107" s="264" t="s">
        <v>99</v>
      </c>
      <c r="F107" s="264"/>
      <c r="G107" s="264"/>
      <c r="H107" s="159"/>
      <c r="J107" s="124"/>
    </row>
    <row r="108" spans="1:10" ht="29.45" customHeight="1" x14ac:dyDescent="0.15">
      <c r="A108" s="264" t="s">
        <v>100</v>
      </c>
      <c r="B108" s="264"/>
      <c r="C108" s="264"/>
      <c r="D108" s="159"/>
      <c r="E108" s="264" t="s">
        <v>101</v>
      </c>
      <c r="F108" s="264"/>
      <c r="G108" s="264"/>
      <c r="H108" s="159"/>
      <c r="J108" s="124"/>
    </row>
    <row r="109" spans="1:10" ht="29.45" customHeight="1" x14ac:dyDescent="0.15">
      <c r="A109" s="264" t="s">
        <v>102</v>
      </c>
      <c r="B109" s="264"/>
      <c r="C109" s="264"/>
      <c r="D109" s="159"/>
      <c r="E109" s="264" t="s">
        <v>103</v>
      </c>
      <c r="F109" s="264"/>
      <c r="G109" s="264"/>
      <c r="H109" s="159"/>
      <c r="J109" s="124"/>
    </row>
    <row r="110" spans="1:10" ht="29.45" customHeight="1" x14ac:dyDescent="0.15">
      <c r="A110" s="264" t="s">
        <v>105</v>
      </c>
      <c r="B110" s="264"/>
      <c r="C110" s="264"/>
      <c r="D110" s="159"/>
      <c r="E110" s="264" t="s">
        <v>106</v>
      </c>
      <c r="F110" s="264"/>
      <c r="G110" s="264"/>
      <c r="H110" s="159"/>
      <c r="J110" s="124"/>
    </row>
    <row r="111" spans="1:10" ht="97.15" customHeight="1" x14ac:dyDescent="0.15">
      <c r="A111" s="254" t="s">
        <v>96</v>
      </c>
      <c r="B111" s="255"/>
      <c r="C111" s="255"/>
      <c r="D111" s="255"/>
      <c r="E111" s="255"/>
      <c r="F111" s="255"/>
      <c r="G111" s="255"/>
      <c r="H111" s="256"/>
      <c r="J111" s="124"/>
    </row>
    <row r="112" spans="1:10" ht="7.9" customHeight="1" x14ac:dyDescent="0.15">
      <c r="A112" s="163"/>
      <c r="B112" s="163"/>
      <c r="C112" s="163"/>
      <c r="D112" s="163"/>
      <c r="E112" s="163"/>
      <c r="F112" s="163"/>
      <c r="G112" s="163"/>
      <c r="H112" s="163"/>
      <c r="J112" s="124"/>
    </row>
    <row r="113" spans="1:16" ht="56.45" customHeight="1" x14ac:dyDescent="0.15">
      <c r="A113" s="265" t="s">
        <v>118</v>
      </c>
      <c r="B113" s="265"/>
      <c r="C113" s="265"/>
      <c r="D113" s="265"/>
      <c r="E113" s="265"/>
      <c r="F113" s="265"/>
      <c r="G113" s="265"/>
      <c r="H113" s="265"/>
      <c r="J113" s="124"/>
    </row>
    <row r="114" spans="1:16" ht="29.45" customHeight="1" x14ac:dyDescent="0.15">
      <c r="A114" s="264" t="s">
        <v>107</v>
      </c>
      <c r="B114" s="264"/>
      <c r="C114" s="264"/>
      <c r="D114" s="159"/>
      <c r="E114" s="264" t="s">
        <v>108</v>
      </c>
      <c r="F114" s="264"/>
      <c r="G114" s="264"/>
      <c r="H114" s="159"/>
      <c r="J114" s="124"/>
    </row>
    <row r="115" spans="1:16" ht="29.45" customHeight="1" x14ac:dyDescent="0.15">
      <c r="A115" s="264" t="s">
        <v>109</v>
      </c>
      <c r="B115" s="264"/>
      <c r="C115" s="264"/>
      <c r="D115" s="159"/>
      <c r="E115" s="264" t="s">
        <v>110</v>
      </c>
      <c r="F115" s="264"/>
      <c r="G115" s="264"/>
      <c r="H115" s="159"/>
      <c r="J115" s="124"/>
    </row>
    <row r="116" spans="1:16" ht="97.15" customHeight="1" x14ac:dyDescent="0.15">
      <c r="A116" s="254" t="s">
        <v>96</v>
      </c>
      <c r="B116" s="255"/>
      <c r="C116" s="255"/>
      <c r="D116" s="255"/>
      <c r="E116" s="255"/>
      <c r="F116" s="255"/>
      <c r="G116" s="255"/>
      <c r="H116" s="256"/>
      <c r="J116" s="124"/>
    </row>
    <row r="117" spans="1:16" ht="13.15" customHeight="1" x14ac:dyDescent="0.15">
      <c r="A117" s="163"/>
      <c r="B117" s="163"/>
      <c r="C117" s="163"/>
      <c r="D117" s="163"/>
      <c r="E117" s="163"/>
      <c r="F117" s="163"/>
      <c r="G117" s="163"/>
      <c r="H117" s="163"/>
      <c r="J117" s="124"/>
    </row>
    <row r="118" spans="1:16" ht="21.6" customHeight="1" x14ac:dyDescent="0.15">
      <c r="A118" s="123" t="s">
        <v>119</v>
      </c>
      <c r="B118" s="123"/>
      <c r="C118" s="124"/>
      <c r="J118" s="147"/>
      <c r="K118" s="147"/>
      <c r="L118" s="147"/>
      <c r="M118" s="147"/>
      <c r="N118" s="147"/>
      <c r="O118" s="147"/>
    </row>
    <row r="119" spans="1:16" ht="49.9" customHeight="1" x14ac:dyDescent="0.15">
      <c r="A119" s="263" t="s">
        <v>396</v>
      </c>
      <c r="B119" s="263"/>
      <c r="C119" s="263"/>
      <c r="D119" s="263"/>
      <c r="E119" s="263"/>
      <c r="F119" s="263"/>
      <c r="G119" s="263"/>
      <c r="H119" s="263"/>
      <c r="I119" s="151"/>
      <c r="K119" s="151"/>
      <c r="L119" s="151"/>
      <c r="M119" s="151"/>
      <c r="N119" s="151"/>
      <c r="O119" s="151"/>
      <c r="P119" s="151"/>
    </row>
    <row r="120" spans="1:16" s="126" customFormat="1" ht="121.15" customHeight="1" x14ac:dyDescent="0.15">
      <c r="A120" s="254"/>
      <c r="B120" s="255"/>
      <c r="C120" s="255"/>
      <c r="D120" s="255"/>
      <c r="E120" s="255"/>
      <c r="F120" s="255"/>
      <c r="G120" s="255"/>
      <c r="H120" s="256"/>
    </row>
    <row r="121" spans="1:16" ht="13.15" customHeight="1" x14ac:dyDescent="0.15">
      <c r="A121" s="161"/>
      <c r="B121" s="161"/>
      <c r="C121" s="161"/>
      <c r="D121" s="161"/>
      <c r="E121" s="161"/>
      <c r="F121" s="161"/>
      <c r="G121" s="161"/>
      <c r="H121" s="161"/>
      <c r="J121" s="124"/>
    </row>
    <row r="122" spans="1:16" s="164" customFormat="1" ht="21" customHeight="1" x14ac:dyDescent="0.15">
      <c r="A122" s="164" t="s">
        <v>433</v>
      </c>
      <c r="C122" s="165"/>
    </row>
    <row r="123" spans="1:16" s="164" customFormat="1" ht="21" customHeight="1" x14ac:dyDescent="0.15">
      <c r="B123" s="166" t="s">
        <v>220</v>
      </c>
      <c r="C123" s="167"/>
      <c r="D123" s="251" t="s">
        <v>260</v>
      </c>
      <c r="E123" s="251"/>
      <c r="F123" s="251"/>
      <c r="G123" s="251"/>
      <c r="H123" s="251"/>
    </row>
    <row r="124" spans="1:16" s="164" customFormat="1" ht="21" customHeight="1" x14ac:dyDescent="0.15">
      <c r="B124" s="168"/>
      <c r="C124" s="167"/>
      <c r="D124" s="251" t="s">
        <v>261</v>
      </c>
      <c r="E124" s="251"/>
      <c r="F124" s="251"/>
      <c r="G124" s="251"/>
      <c r="H124" s="251"/>
    </row>
    <row r="125" spans="1:16" s="164" customFormat="1" ht="21" customHeight="1" x14ac:dyDescent="0.15">
      <c r="B125" s="168"/>
      <c r="C125" s="167"/>
      <c r="D125" s="251" t="s">
        <v>262</v>
      </c>
      <c r="E125" s="251"/>
      <c r="F125" s="251"/>
      <c r="G125" s="251"/>
      <c r="H125" s="251"/>
    </row>
    <row r="126" spans="1:16" s="164" customFormat="1" ht="21" customHeight="1" x14ac:dyDescent="0.15">
      <c r="B126" s="168"/>
      <c r="C126" s="167"/>
      <c r="D126" s="251" t="s">
        <v>263</v>
      </c>
      <c r="E126" s="251"/>
      <c r="F126" s="251"/>
      <c r="G126" s="251"/>
      <c r="H126" s="251"/>
    </row>
    <row r="127" spans="1:16" s="164" customFormat="1" ht="21" customHeight="1" x14ac:dyDescent="0.15">
      <c r="C127" s="167"/>
      <c r="D127" s="169" t="s">
        <v>228</v>
      </c>
      <c r="E127" s="252" t="s">
        <v>229</v>
      </c>
      <c r="F127" s="252"/>
      <c r="G127" s="252"/>
      <c r="H127" s="252"/>
    </row>
    <row r="128" spans="1:16" s="164" customFormat="1" ht="21" customHeight="1" x14ac:dyDescent="0.15">
      <c r="B128" s="170" t="s">
        <v>434</v>
      </c>
      <c r="C128" s="257"/>
      <c r="D128" s="258"/>
      <c r="E128" s="258"/>
      <c r="F128" s="259"/>
    </row>
    <row r="129" spans="1:16" s="164" customFormat="1" ht="21" customHeight="1" x14ac:dyDescent="0.15">
      <c r="B129" s="170"/>
      <c r="C129" s="171"/>
      <c r="D129" s="171"/>
      <c r="E129" s="171"/>
      <c r="F129" s="171"/>
    </row>
    <row r="130" spans="1:16" ht="32.450000000000003" customHeight="1" thickBot="1" x14ac:dyDescent="0.2">
      <c r="A130" s="123" t="s">
        <v>120</v>
      </c>
      <c r="B130" s="123"/>
      <c r="C130" s="124"/>
      <c r="J130" s="147"/>
      <c r="K130" s="147"/>
      <c r="L130" s="147"/>
      <c r="M130" s="147"/>
      <c r="N130" s="147"/>
      <c r="O130" s="147"/>
    </row>
    <row r="131" spans="1:16" ht="49.9" customHeight="1" thickTop="1" thickBot="1" x14ac:dyDescent="0.2">
      <c r="A131" s="260" t="s">
        <v>545</v>
      </c>
      <c r="B131" s="261"/>
      <c r="C131" s="261"/>
      <c r="D131" s="261"/>
      <c r="E131" s="261"/>
      <c r="F131" s="261"/>
      <c r="G131" s="261"/>
      <c r="H131" s="262"/>
      <c r="J131" s="147"/>
      <c r="K131" s="147"/>
      <c r="L131" s="147"/>
      <c r="M131" s="147"/>
      <c r="N131" s="147"/>
      <c r="O131" s="147"/>
    </row>
    <row r="132" spans="1:16" ht="63.6" customHeight="1" thickTop="1" x14ac:dyDescent="0.15">
      <c r="A132" s="263" t="s">
        <v>156</v>
      </c>
      <c r="B132" s="263"/>
      <c r="C132" s="263"/>
      <c r="D132" s="263"/>
      <c r="E132" s="263"/>
      <c r="F132" s="263"/>
      <c r="G132" s="263"/>
      <c r="H132" s="263"/>
      <c r="I132" s="151"/>
      <c r="K132" s="151"/>
      <c r="L132" s="151"/>
      <c r="M132" s="151"/>
      <c r="N132" s="151"/>
      <c r="O132" s="151"/>
      <c r="P132" s="151"/>
    </row>
    <row r="133" spans="1:16" s="126" customFormat="1" ht="121.15" customHeight="1" x14ac:dyDescent="0.15">
      <c r="A133" s="254"/>
      <c r="B133" s="255"/>
      <c r="C133" s="255"/>
      <c r="D133" s="255"/>
      <c r="E133" s="255"/>
      <c r="F133" s="255"/>
      <c r="G133" s="255"/>
      <c r="H133" s="256"/>
    </row>
    <row r="134" spans="1:16" ht="15.6" customHeight="1" x14ac:dyDescent="0.15">
      <c r="A134" s="161"/>
      <c r="B134" s="161"/>
      <c r="C134" s="161"/>
      <c r="D134" s="161"/>
      <c r="E134" s="161"/>
      <c r="F134" s="161"/>
      <c r="G134" s="161"/>
      <c r="H134" s="161"/>
      <c r="J134" s="124"/>
    </row>
    <row r="135" spans="1:16" ht="32.450000000000003" customHeight="1" x14ac:dyDescent="0.15">
      <c r="A135" s="123"/>
      <c r="B135" s="123"/>
      <c r="C135" s="124"/>
      <c r="J135" s="147"/>
      <c r="K135" s="147"/>
      <c r="L135" s="147"/>
      <c r="M135" s="147"/>
      <c r="N135" s="147"/>
      <c r="O135" s="147"/>
    </row>
    <row r="136" spans="1:16" s="164" customFormat="1" ht="21" customHeight="1" x14ac:dyDescent="0.15">
      <c r="A136" s="164" t="s">
        <v>401</v>
      </c>
      <c r="C136" s="165"/>
    </row>
    <row r="137" spans="1:16" s="172" customFormat="1" ht="21" customHeight="1" x14ac:dyDescent="0.15">
      <c r="A137" s="87" t="s">
        <v>416</v>
      </c>
    </row>
    <row r="138" spans="1:16" s="164" customFormat="1" ht="27.75" customHeight="1" x14ac:dyDescent="0.15">
      <c r="B138" s="166" t="s">
        <v>220</v>
      </c>
      <c r="C138" s="167"/>
      <c r="D138" s="251" t="s">
        <v>241</v>
      </c>
      <c r="E138" s="251"/>
      <c r="F138" s="251"/>
      <c r="G138" s="251"/>
      <c r="H138" s="251"/>
    </row>
    <row r="139" spans="1:16" s="164" customFormat="1" ht="27.75" customHeight="1" x14ac:dyDescent="0.15">
      <c r="B139" s="166"/>
      <c r="C139" s="167"/>
      <c r="D139" s="251" t="s">
        <v>242</v>
      </c>
      <c r="E139" s="251"/>
      <c r="F139" s="251"/>
      <c r="G139" s="251"/>
      <c r="H139" s="251"/>
    </row>
    <row r="140" spans="1:16" s="164" customFormat="1" ht="27.75" customHeight="1" x14ac:dyDescent="0.15">
      <c r="B140" s="166"/>
      <c r="C140" s="167"/>
      <c r="D140" s="251" t="s">
        <v>243</v>
      </c>
      <c r="E140" s="251"/>
      <c r="F140" s="251"/>
      <c r="G140" s="251"/>
      <c r="H140" s="251"/>
    </row>
    <row r="141" spans="1:16" s="164" customFormat="1" ht="27.75" customHeight="1" x14ac:dyDescent="0.15">
      <c r="B141" s="166"/>
      <c r="C141" s="167" t="s">
        <v>540</v>
      </c>
      <c r="D141" s="251" t="s">
        <v>244</v>
      </c>
      <c r="E141" s="251"/>
      <c r="F141" s="251"/>
      <c r="G141" s="251"/>
      <c r="H141" s="251"/>
    </row>
    <row r="142" spans="1:16" s="164" customFormat="1" ht="27.75" customHeight="1" x14ac:dyDescent="0.15">
      <c r="B142" s="166"/>
      <c r="C142" s="167" t="s">
        <v>540</v>
      </c>
      <c r="D142" s="251" t="s">
        <v>245</v>
      </c>
      <c r="E142" s="251"/>
      <c r="F142" s="251"/>
      <c r="G142" s="251"/>
      <c r="H142" s="251"/>
    </row>
    <row r="143" spans="1:16" s="164" customFormat="1" ht="27.75" customHeight="1" x14ac:dyDescent="0.15">
      <c r="B143" s="166"/>
      <c r="C143" s="167" t="s">
        <v>540</v>
      </c>
      <c r="D143" s="251" t="s">
        <v>435</v>
      </c>
      <c r="E143" s="251"/>
      <c r="F143" s="251"/>
      <c r="G143" s="251"/>
      <c r="H143" s="251"/>
    </row>
    <row r="144" spans="1:16" s="164" customFormat="1" ht="27.75" customHeight="1" x14ac:dyDescent="0.15">
      <c r="B144" s="168"/>
      <c r="C144" s="173"/>
      <c r="D144" s="169" t="s">
        <v>228</v>
      </c>
      <c r="E144" s="252" t="s">
        <v>229</v>
      </c>
      <c r="F144" s="252"/>
      <c r="G144" s="252"/>
      <c r="H144" s="252"/>
    </row>
    <row r="145" spans="1:8" s="175" customFormat="1" ht="21" customHeight="1" x14ac:dyDescent="0.15">
      <c r="A145" s="174"/>
      <c r="B145" s="174"/>
      <c r="C145" s="174"/>
      <c r="D145" s="174"/>
      <c r="E145" s="174"/>
      <c r="F145" s="174"/>
      <c r="G145" s="174"/>
      <c r="H145" s="174"/>
    </row>
    <row r="146" spans="1:8" s="164" customFormat="1" ht="21" customHeight="1" x14ac:dyDescent="0.15">
      <c r="A146" s="164" t="s">
        <v>402</v>
      </c>
      <c r="C146" s="165"/>
    </row>
    <row r="147" spans="1:8" s="87" customFormat="1" ht="21" customHeight="1" x14ac:dyDescent="0.15">
      <c r="A147" s="88" t="s">
        <v>449</v>
      </c>
    </row>
    <row r="148" spans="1:8" s="164" customFormat="1" ht="27.75" customHeight="1" x14ac:dyDescent="0.15">
      <c r="B148" s="166" t="s">
        <v>220</v>
      </c>
      <c r="C148" s="176" t="s">
        <v>395</v>
      </c>
      <c r="D148" s="253" t="s">
        <v>450</v>
      </c>
      <c r="E148" s="253"/>
      <c r="F148" s="253"/>
      <c r="G148" s="253"/>
      <c r="H148" s="253"/>
    </row>
    <row r="149" spans="1:8" s="164" customFormat="1" ht="27.75" customHeight="1" x14ac:dyDescent="0.15">
      <c r="B149" s="166"/>
      <c r="C149" s="176" t="s">
        <v>395</v>
      </c>
      <c r="D149" s="253" t="s">
        <v>451</v>
      </c>
      <c r="E149" s="253"/>
      <c r="F149" s="253"/>
      <c r="G149" s="253"/>
      <c r="H149" s="253"/>
    </row>
    <row r="150" spans="1:8" s="164" customFormat="1" ht="67.900000000000006" customHeight="1" x14ac:dyDescent="0.15">
      <c r="B150" s="166"/>
      <c r="C150" s="176" t="s">
        <v>395</v>
      </c>
      <c r="D150" s="236" t="s">
        <v>452</v>
      </c>
      <c r="E150" s="237"/>
      <c r="F150" s="237"/>
      <c r="G150" s="237"/>
      <c r="H150" s="238"/>
    </row>
    <row r="151" spans="1:8" s="164" customFormat="1" ht="27.75" customHeight="1" x14ac:dyDescent="0.15">
      <c r="B151" s="166"/>
      <c r="C151" s="176" t="s">
        <v>395</v>
      </c>
      <c r="D151" s="251" t="s">
        <v>250</v>
      </c>
      <c r="E151" s="251"/>
      <c r="F151" s="251"/>
      <c r="G151" s="251"/>
      <c r="H151" s="251"/>
    </row>
    <row r="152" spans="1:8" s="164" customFormat="1" ht="42.75" customHeight="1" x14ac:dyDescent="0.15">
      <c r="B152" s="168"/>
      <c r="C152" s="177" t="s">
        <v>395</v>
      </c>
      <c r="D152" s="169" t="s">
        <v>228</v>
      </c>
      <c r="E152" s="252" t="s">
        <v>229</v>
      </c>
      <c r="F152" s="252"/>
      <c r="G152" s="252"/>
      <c r="H152" s="252"/>
    </row>
    <row r="153" spans="1:8" s="164" customFormat="1" ht="21" customHeight="1" x14ac:dyDescent="0.15">
      <c r="B153" s="178"/>
      <c r="C153" s="179"/>
      <c r="D153" s="178"/>
      <c r="E153" s="171"/>
      <c r="F153" s="171"/>
      <c r="G153" s="171"/>
      <c r="H153" s="171"/>
    </row>
    <row r="154" spans="1:8" s="164" customFormat="1" ht="21" customHeight="1" x14ac:dyDescent="0.15">
      <c r="A154" s="164" t="s">
        <v>403</v>
      </c>
      <c r="C154" s="165"/>
    </row>
    <row r="155" spans="1:8" s="164" customFormat="1" ht="27.75" customHeight="1" x14ac:dyDescent="0.15">
      <c r="B155" s="166" t="s">
        <v>220</v>
      </c>
      <c r="C155" s="167" t="s">
        <v>395</v>
      </c>
      <c r="D155" s="251" t="s">
        <v>252</v>
      </c>
      <c r="E155" s="251"/>
      <c r="F155" s="251"/>
      <c r="G155" s="251"/>
      <c r="H155" s="251"/>
    </row>
    <row r="156" spans="1:8" s="164" customFormat="1" ht="27.75" customHeight="1" x14ac:dyDescent="0.15">
      <c r="B156" s="168"/>
      <c r="C156" s="167" t="s">
        <v>395</v>
      </c>
      <c r="D156" s="251" t="s">
        <v>253</v>
      </c>
      <c r="E156" s="251"/>
      <c r="F156" s="251"/>
      <c r="G156" s="251"/>
      <c r="H156" s="251"/>
    </row>
    <row r="157" spans="1:8" s="164" customFormat="1" ht="27.75" customHeight="1" x14ac:dyDescent="0.15">
      <c r="B157" s="168"/>
      <c r="C157" s="167"/>
      <c r="D157" s="251" t="s">
        <v>254</v>
      </c>
      <c r="E157" s="251"/>
      <c r="F157" s="251"/>
      <c r="G157" s="251"/>
      <c r="H157" s="251"/>
    </row>
    <row r="158" spans="1:8" s="164" customFormat="1" ht="27.75" customHeight="1" x14ac:dyDescent="0.15">
      <c r="B158" s="168"/>
      <c r="C158" s="167"/>
      <c r="D158" s="251" t="s">
        <v>255</v>
      </c>
      <c r="E158" s="251"/>
      <c r="F158" s="251"/>
      <c r="G158" s="251"/>
      <c r="H158" s="251"/>
    </row>
    <row r="159" spans="1:8" s="164" customFormat="1" ht="27.75" customHeight="1" x14ac:dyDescent="0.15">
      <c r="B159" s="168"/>
      <c r="C159" s="167"/>
      <c r="D159" s="251" t="s">
        <v>256</v>
      </c>
      <c r="E159" s="251"/>
      <c r="F159" s="251"/>
      <c r="G159" s="251"/>
      <c r="H159" s="251"/>
    </row>
    <row r="160" spans="1:8" s="164" customFormat="1" ht="27.75" customHeight="1" x14ac:dyDescent="0.15">
      <c r="B160" s="168"/>
      <c r="C160" s="167"/>
      <c r="D160" s="251" t="s">
        <v>257</v>
      </c>
      <c r="E160" s="251"/>
      <c r="F160" s="251"/>
      <c r="G160" s="251"/>
      <c r="H160" s="251"/>
    </row>
    <row r="161" spans="1:8" s="164" customFormat="1" ht="27.75" customHeight="1" x14ac:dyDescent="0.15">
      <c r="B161" s="168"/>
      <c r="C161" s="167"/>
      <c r="D161" s="251" t="s">
        <v>258</v>
      </c>
      <c r="E161" s="251"/>
      <c r="F161" s="251"/>
      <c r="G161" s="251"/>
      <c r="H161" s="251"/>
    </row>
    <row r="162" spans="1:8" s="164" customFormat="1" ht="27.75" customHeight="1" x14ac:dyDescent="0.15">
      <c r="B162" s="178"/>
      <c r="C162" s="173"/>
      <c r="D162" s="169" t="s">
        <v>228</v>
      </c>
      <c r="E162" s="252" t="s">
        <v>229</v>
      </c>
      <c r="F162" s="252"/>
      <c r="G162" s="252"/>
      <c r="H162" s="252"/>
    </row>
    <row r="163" spans="1:8" s="164" customFormat="1" ht="21" customHeight="1" x14ac:dyDescent="0.15">
      <c r="C163" s="165"/>
      <c r="D163" s="180"/>
      <c r="E163" s="180"/>
      <c r="F163" s="180"/>
    </row>
    <row r="164" spans="1:8" s="164" customFormat="1" ht="21" customHeight="1" x14ac:dyDescent="0.15">
      <c r="A164" s="164" t="s">
        <v>404</v>
      </c>
    </row>
    <row r="165" spans="1:8" s="164" customFormat="1" ht="27.75" customHeight="1" x14ac:dyDescent="0.15">
      <c r="B165" s="181" t="s">
        <v>265</v>
      </c>
      <c r="C165" s="245" t="s">
        <v>293</v>
      </c>
      <c r="D165" s="246"/>
      <c r="E165" s="246"/>
      <c r="F165" s="247"/>
    </row>
    <row r="166" spans="1:8" s="164" customFormat="1" ht="27.75" customHeight="1" x14ac:dyDescent="0.15">
      <c r="A166" s="240" t="s">
        <v>266</v>
      </c>
      <c r="B166" s="241"/>
      <c r="C166" s="245" t="s">
        <v>328</v>
      </c>
      <c r="D166" s="246"/>
      <c r="E166" s="246"/>
      <c r="F166" s="247"/>
    </row>
    <row r="167" spans="1:8" s="164" customFormat="1" ht="27.75" customHeight="1" x14ac:dyDescent="0.15">
      <c r="A167" s="240" t="s">
        <v>524</v>
      </c>
      <c r="B167" s="241"/>
      <c r="C167" s="245" t="s">
        <v>490</v>
      </c>
      <c r="D167" s="246"/>
      <c r="E167" s="246"/>
      <c r="F167" s="247"/>
    </row>
    <row r="168" spans="1:8" s="164" customFormat="1" ht="21" customHeight="1" x14ac:dyDescent="0.15"/>
    <row r="169" spans="1:8" s="164" customFormat="1" ht="21" customHeight="1" x14ac:dyDescent="0.15">
      <c r="A169" s="164" t="s">
        <v>405</v>
      </c>
      <c r="D169" s="182"/>
      <c r="F169" s="182"/>
    </row>
    <row r="170" spans="1:8" s="164" customFormat="1" ht="27.75" customHeight="1" x14ac:dyDescent="0.15">
      <c r="B170" s="181" t="s">
        <v>436</v>
      </c>
      <c r="C170" s="242" t="s">
        <v>289</v>
      </c>
      <c r="D170" s="243"/>
      <c r="E170" s="243"/>
      <c r="F170" s="244"/>
    </row>
    <row r="171" spans="1:8" s="164" customFormat="1" ht="49.5" customHeight="1" x14ac:dyDescent="0.15">
      <c r="A171" s="239" t="s">
        <v>437</v>
      </c>
      <c r="B171" s="239"/>
      <c r="C171" s="173"/>
      <c r="D171" s="183" t="s">
        <v>268</v>
      </c>
      <c r="E171" s="173"/>
      <c r="F171" s="169" t="s">
        <v>269</v>
      </c>
    </row>
    <row r="172" spans="1:8" s="164" customFormat="1" ht="63.75" customHeight="1" x14ac:dyDescent="0.15">
      <c r="A172" s="240" t="s">
        <v>548</v>
      </c>
      <c r="B172" s="240"/>
      <c r="C172" s="173" t="s">
        <v>395</v>
      </c>
      <c r="D172" s="178"/>
      <c r="E172" s="178"/>
      <c r="F172" s="178"/>
    </row>
    <row r="173" spans="1:8" s="164" customFormat="1" ht="21" customHeight="1" x14ac:dyDescent="0.15"/>
    <row r="174" spans="1:8" s="164" customFormat="1" ht="21" customHeight="1" x14ac:dyDescent="0.15">
      <c r="A174" s="164" t="s">
        <v>438</v>
      </c>
    </row>
    <row r="175" spans="1:8" s="164" customFormat="1" ht="27.75" customHeight="1" x14ac:dyDescent="0.15">
      <c r="A175" s="240" t="s">
        <v>439</v>
      </c>
      <c r="B175" s="241"/>
      <c r="C175" s="248" t="s">
        <v>485</v>
      </c>
      <c r="D175" s="249"/>
      <c r="E175" s="249"/>
      <c r="F175" s="250"/>
    </row>
    <row r="176" spans="1:8" s="164" customFormat="1" ht="27.75" customHeight="1" x14ac:dyDescent="0.15">
      <c r="A176" s="239" t="s">
        <v>440</v>
      </c>
      <c r="B176" s="239"/>
      <c r="C176" s="245" t="s">
        <v>294</v>
      </c>
      <c r="D176" s="246"/>
      <c r="E176" s="246"/>
      <c r="F176" s="247"/>
    </row>
    <row r="177" spans="1:8" s="164" customFormat="1" ht="27.75" customHeight="1" x14ac:dyDescent="0.15">
      <c r="A177" s="170"/>
      <c r="B177" s="170"/>
      <c r="C177" s="170"/>
      <c r="D177" s="170"/>
      <c r="E177" s="170"/>
      <c r="F177" s="170"/>
      <c r="G177" s="170"/>
    </row>
    <row r="178" spans="1:8" s="164" customFormat="1" ht="21" customHeight="1" x14ac:dyDescent="0.15">
      <c r="A178" s="164" t="s">
        <v>525</v>
      </c>
    </row>
    <row r="179" spans="1:8" s="164" customFormat="1" ht="27.75" customHeight="1" x14ac:dyDescent="0.15">
      <c r="A179" s="239" t="s">
        <v>462</v>
      </c>
      <c r="B179" s="239"/>
      <c r="C179" s="245" t="s">
        <v>486</v>
      </c>
      <c r="D179" s="246"/>
      <c r="E179" s="246"/>
      <c r="F179" s="247"/>
    </row>
    <row r="180" spans="1:8" s="184" customFormat="1" ht="14.25" x14ac:dyDescent="0.15"/>
    <row r="181" spans="1:8" hidden="1" x14ac:dyDescent="0.15">
      <c r="A181" s="126"/>
      <c r="B181" s="126"/>
      <c r="C181" s="126"/>
      <c r="D181" s="126"/>
      <c r="E181" s="126"/>
      <c r="F181" s="126"/>
      <c r="G181" s="126"/>
      <c r="H181" s="126"/>
    </row>
    <row r="182" spans="1:8" hidden="1" x14ac:dyDescent="0.15">
      <c r="A182" s="127"/>
      <c r="B182" s="127"/>
      <c r="C182" s="61" t="s">
        <v>176</v>
      </c>
      <c r="D182" s="147"/>
      <c r="E182" s="126" t="s">
        <v>38</v>
      </c>
      <c r="F182" s="122" t="s">
        <v>31</v>
      </c>
    </row>
    <row r="183" spans="1:8" hidden="1" x14ac:dyDescent="0.15">
      <c r="A183" s="127"/>
      <c r="B183" s="127"/>
      <c r="C183" s="61" t="s">
        <v>177</v>
      </c>
      <c r="D183" s="147"/>
      <c r="E183" s="126" t="s">
        <v>33</v>
      </c>
      <c r="F183" s="122" t="s">
        <v>25</v>
      </c>
    </row>
    <row r="184" spans="1:8" hidden="1" x14ac:dyDescent="0.15">
      <c r="A184" s="127"/>
      <c r="B184" s="127"/>
      <c r="C184" s="61" t="s">
        <v>178</v>
      </c>
      <c r="D184" s="147"/>
      <c r="E184" s="126" t="s">
        <v>34</v>
      </c>
      <c r="F184" s="122" t="s">
        <v>26</v>
      </c>
    </row>
    <row r="185" spans="1:8" hidden="1" x14ac:dyDescent="0.15">
      <c r="A185" s="127"/>
      <c r="B185" s="127"/>
      <c r="C185" s="61" t="s">
        <v>179</v>
      </c>
      <c r="D185" s="147"/>
      <c r="E185" s="126" t="s">
        <v>35</v>
      </c>
      <c r="F185" s="122" t="s">
        <v>27</v>
      </c>
    </row>
    <row r="186" spans="1:8" hidden="1" x14ac:dyDescent="0.15">
      <c r="A186" s="127"/>
      <c r="B186" s="127"/>
      <c r="C186" s="61" t="s">
        <v>180</v>
      </c>
      <c r="D186" s="147"/>
      <c r="E186" s="126" t="s">
        <v>36</v>
      </c>
      <c r="F186" s="122" t="s">
        <v>28</v>
      </c>
    </row>
    <row r="187" spans="1:8" hidden="1" x14ac:dyDescent="0.15">
      <c r="A187" s="127"/>
      <c r="B187" s="127"/>
      <c r="C187" s="61" t="s">
        <v>181</v>
      </c>
      <c r="D187" s="147"/>
      <c r="E187" s="126" t="s">
        <v>39</v>
      </c>
      <c r="F187" s="122" t="s">
        <v>29</v>
      </c>
    </row>
    <row r="188" spans="1:8" hidden="1" x14ac:dyDescent="0.15">
      <c r="A188" s="127"/>
      <c r="B188" s="127"/>
      <c r="C188" s="61" t="s">
        <v>182</v>
      </c>
      <c r="D188" s="147"/>
      <c r="E188" s="126" t="s">
        <v>37</v>
      </c>
      <c r="F188" s="122" t="s">
        <v>480</v>
      </c>
    </row>
    <row r="189" spans="1:8" hidden="1" x14ac:dyDescent="0.15">
      <c r="C189" s="61" t="s">
        <v>183</v>
      </c>
      <c r="E189" s="122" t="s">
        <v>71</v>
      </c>
      <c r="F189" s="122" t="s">
        <v>481</v>
      </c>
    </row>
    <row r="190" spans="1:8" hidden="1" x14ac:dyDescent="0.15">
      <c r="C190" s="61" t="s">
        <v>184</v>
      </c>
      <c r="E190" s="126" t="s">
        <v>194</v>
      </c>
      <c r="F190" s="122" t="s">
        <v>482</v>
      </c>
    </row>
    <row r="191" spans="1:8" hidden="1" x14ac:dyDescent="0.15">
      <c r="C191" s="61" t="s">
        <v>66</v>
      </c>
      <c r="E191" s="122" t="s">
        <v>195</v>
      </c>
    </row>
    <row r="192" spans="1:8" hidden="1" x14ac:dyDescent="0.15">
      <c r="C192" s="61" t="s">
        <v>185</v>
      </c>
      <c r="E192" s="122" t="s">
        <v>441</v>
      </c>
    </row>
    <row r="193" spans="3:6" hidden="1" x14ac:dyDescent="0.15">
      <c r="C193" s="61" t="s">
        <v>186</v>
      </c>
      <c r="E193" s="122" t="s">
        <v>479</v>
      </c>
      <c r="F193" s="185" t="s">
        <v>304</v>
      </c>
    </row>
    <row r="194" spans="3:6" hidden="1" x14ac:dyDescent="0.15">
      <c r="C194" s="61" t="s">
        <v>187</v>
      </c>
      <c r="F194" s="185" t="s">
        <v>310</v>
      </c>
    </row>
    <row r="195" spans="3:6" hidden="1" x14ac:dyDescent="0.15">
      <c r="C195" s="61" t="s">
        <v>188</v>
      </c>
      <c r="F195" s="185" t="s">
        <v>314</v>
      </c>
    </row>
    <row r="196" spans="3:6" hidden="1" x14ac:dyDescent="0.15">
      <c r="C196" s="61" t="s">
        <v>189</v>
      </c>
      <c r="F196" s="185" t="s">
        <v>319</v>
      </c>
    </row>
    <row r="197" spans="3:6" hidden="1" x14ac:dyDescent="0.15">
      <c r="C197" s="61" t="s">
        <v>190</v>
      </c>
      <c r="F197" s="185" t="s">
        <v>324</v>
      </c>
    </row>
    <row r="198" spans="3:6" hidden="1" x14ac:dyDescent="0.15">
      <c r="C198" s="61" t="s">
        <v>191</v>
      </c>
      <c r="F198" s="185" t="s">
        <v>329</v>
      </c>
    </row>
    <row r="199" spans="3:6" hidden="1" x14ac:dyDescent="0.15">
      <c r="C199" s="61" t="s">
        <v>65</v>
      </c>
      <c r="F199" s="185" t="s">
        <v>332</v>
      </c>
    </row>
    <row r="200" spans="3:6" hidden="1" x14ac:dyDescent="0.15">
      <c r="C200" s="61" t="s">
        <v>63</v>
      </c>
      <c r="F200" s="185" t="s">
        <v>335</v>
      </c>
    </row>
    <row r="201" spans="3:6" hidden="1" x14ac:dyDescent="0.15">
      <c r="C201" s="61" t="s">
        <v>64</v>
      </c>
      <c r="F201" s="185" t="s">
        <v>336</v>
      </c>
    </row>
    <row r="202" spans="3:6" hidden="1" x14ac:dyDescent="0.15">
      <c r="C202" s="61" t="s">
        <v>192</v>
      </c>
      <c r="F202" s="185" t="s">
        <v>339</v>
      </c>
    </row>
    <row r="203" spans="3:6" hidden="1" x14ac:dyDescent="0.15">
      <c r="C203" s="61" t="s">
        <v>193</v>
      </c>
      <c r="F203" s="185" t="s">
        <v>342</v>
      </c>
    </row>
    <row r="204" spans="3:6" hidden="1" x14ac:dyDescent="0.15">
      <c r="C204" s="61" t="s">
        <v>59</v>
      </c>
    </row>
    <row r="205" spans="3:6" hidden="1" x14ac:dyDescent="0.15">
      <c r="C205" s="61" t="s">
        <v>60</v>
      </c>
      <c r="F205" s="185" t="s">
        <v>490</v>
      </c>
    </row>
    <row r="206" spans="3:6" hidden="1" x14ac:dyDescent="0.15">
      <c r="C206" s="61" t="s">
        <v>61</v>
      </c>
      <c r="F206" s="122" t="s">
        <v>551</v>
      </c>
    </row>
    <row r="207" spans="3:6" hidden="1" x14ac:dyDescent="0.15">
      <c r="C207" s="61" t="s">
        <v>454</v>
      </c>
      <c r="F207" s="185" t="s">
        <v>318</v>
      </c>
    </row>
    <row r="208" spans="3:6" hidden="1" x14ac:dyDescent="0.15">
      <c r="C208" s="122" t="s">
        <v>455</v>
      </c>
      <c r="F208" s="185" t="s">
        <v>323</v>
      </c>
    </row>
    <row r="209" spans="6:6" hidden="1" x14ac:dyDescent="0.15">
      <c r="F209" s="185" t="s">
        <v>328</v>
      </c>
    </row>
    <row r="210" spans="6:6" hidden="1" x14ac:dyDescent="0.15"/>
    <row r="211" spans="6:6" hidden="1" x14ac:dyDescent="0.15">
      <c r="F211" s="186" t="s">
        <v>486</v>
      </c>
    </row>
    <row r="212" spans="6:6" hidden="1" x14ac:dyDescent="0.15">
      <c r="F212" s="122" t="s">
        <v>550</v>
      </c>
    </row>
    <row r="213" spans="6:6" hidden="1" x14ac:dyDescent="0.15">
      <c r="F213" s="185" t="s">
        <v>485</v>
      </c>
    </row>
    <row r="214" spans="6:6" hidden="1" x14ac:dyDescent="0.15">
      <c r="F214" s="187" t="s">
        <v>488</v>
      </c>
    </row>
  </sheetData>
  <sheetProtection sheet="1" objects="1" scenarios="1"/>
  <dataConsolidate link="1"/>
  <mergeCells count="166">
    <mergeCell ref="A7:B7"/>
    <mergeCell ref="C7:H7"/>
    <mergeCell ref="A8:B8"/>
    <mergeCell ref="C8:H8"/>
    <mergeCell ref="A9:B10"/>
    <mergeCell ref="C9:H9"/>
    <mergeCell ref="C10:H10"/>
    <mergeCell ref="A1:H1"/>
    <mergeCell ref="F4:H4"/>
    <mergeCell ref="A5:B5"/>
    <mergeCell ref="C5:H5"/>
    <mergeCell ref="A6:B6"/>
    <mergeCell ref="C6:H6"/>
    <mergeCell ref="A21:H21"/>
    <mergeCell ref="A22:B23"/>
    <mergeCell ref="C22:H23"/>
    <mergeCell ref="A24:B25"/>
    <mergeCell ref="C24:H25"/>
    <mergeCell ref="A26:B27"/>
    <mergeCell ref="C26:H27"/>
    <mergeCell ref="A11:B11"/>
    <mergeCell ref="C11:H11"/>
    <mergeCell ref="A12:B14"/>
    <mergeCell ref="A15:B15"/>
    <mergeCell ref="C15:H15"/>
    <mergeCell ref="A16:H16"/>
    <mergeCell ref="A31:B31"/>
    <mergeCell ref="C31:H31"/>
    <mergeCell ref="A32:C32"/>
    <mergeCell ref="D32:E32"/>
    <mergeCell ref="A33:B38"/>
    <mergeCell ref="A28:C28"/>
    <mergeCell ref="D28:E28"/>
    <mergeCell ref="A29:B29"/>
    <mergeCell ref="C29:H29"/>
    <mergeCell ref="A30:B30"/>
    <mergeCell ref="C30:H30"/>
    <mergeCell ref="C33:H38"/>
    <mergeCell ref="H54:H55"/>
    <mergeCell ref="B56:C56"/>
    <mergeCell ref="D56:E56"/>
    <mergeCell ref="B57:C57"/>
    <mergeCell ref="D57:E57"/>
    <mergeCell ref="B58:C58"/>
    <mergeCell ref="D58:E58"/>
    <mergeCell ref="A39:B44"/>
    <mergeCell ref="A45:B50"/>
    <mergeCell ref="C45:H50"/>
    <mergeCell ref="A53:H53"/>
    <mergeCell ref="A54:A55"/>
    <mergeCell ref="B54:C55"/>
    <mergeCell ref="D54:E55"/>
    <mergeCell ref="F54:F55"/>
    <mergeCell ref="G54:G55"/>
    <mergeCell ref="C39:H44"/>
    <mergeCell ref="C68:H68"/>
    <mergeCell ref="C69:H69"/>
    <mergeCell ref="C70:H70"/>
    <mergeCell ref="C71:H71"/>
    <mergeCell ref="B72:H72"/>
    <mergeCell ref="B73:H73"/>
    <mergeCell ref="B59:C59"/>
    <mergeCell ref="D59:E59"/>
    <mergeCell ref="B60:C60"/>
    <mergeCell ref="D60:E60"/>
    <mergeCell ref="A63:H63"/>
    <mergeCell ref="A64:A71"/>
    <mergeCell ref="C64:H64"/>
    <mergeCell ref="C65:H65"/>
    <mergeCell ref="C66:H66"/>
    <mergeCell ref="C67:H67"/>
    <mergeCell ref="A84:C84"/>
    <mergeCell ref="D84:H84"/>
    <mergeCell ref="A85:C85"/>
    <mergeCell ref="D85:H85"/>
    <mergeCell ref="A86:C86"/>
    <mergeCell ref="D86:H86"/>
    <mergeCell ref="A76:H76"/>
    <mergeCell ref="A77:H77"/>
    <mergeCell ref="A79:H79"/>
    <mergeCell ref="A80:H80"/>
    <mergeCell ref="A82:H82"/>
    <mergeCell ref="A83:C83"/>
    <mergeCell ref="D83:H83"/>
    <mergeCell ref="A97:H97"/>
    <mergeCell ref="A98:C98"/>
    <mergeCell ref="E98:G98"/>
    <mergeCell ref="A99:C99"/>
    <mergeCell ref="E99:G99"/>
    <mergeCell ref="A100:C100"/>
    <mergeCell ref="E100:G100"/>
    <mergeCell ref="A87:C87"/>
    <mergeCell ref="D87:H87"/>
    <mergeCell ref="A88:C88"/>
    <mergeCell ref="D88:H88"/>
    <mergeCell ref="A93:H93"/>
    <mergeCell ref="A94:H94"/>
    <mergeCell ref="A106:C106"/>
    <mergeCell ref="E106:G106"/>
    <mergeCell ref="A107:C107"/>
    <mergeCell ref="E107:G107"/>
    <mergeCell ref="A108:C108"/>
    <mergeCell ref="E108:G108"/>
    <mergeCell ref="A101:C101"/>
    <mergeCell ref="E101:G101"/>
    <mergeCell ref="A102:H102"/>
    <mergeCell ref="A103:C103"/>
    <mergeCell ref="A104:H104"/>
    <mergeCell ref="A105:C105"/>
    <mergeCell ref="E105:G105"/>
    <mergeCell ref="A114:C114"/>
    <mergeCell ref="E114:G114"/>
    <mergeCell ref="A115:C115"/>
    <mergeCell ref="E115:G115"/>
    <mergeCell ref="A116:H116"/>
    <mergeCell ref="A119:H119"/>
    <mergeCell ref="A109:C109"/>
    <mergeCell ref="E109:G109"/>
    <mergeCell ref="A110:C110"/>
    <mergeCell ref="E110:G110"/>
    <mergeCell ref="A111:H111"/>
    <mergeCell ref="A113:H113"/>
    <mergeCell ref="D149:H149"/>
    <mergeCell ref="D151:H151"/>
    <mergeCell ref="E152:H152"/>
    <mergeCell ref="D155:H155"/>
    <mergeCell ref="D156:H156"/>
    <mergeCell ref="D157:H157"/>
    <mergeCell ref="A120:H120"/>
    <mergeCell ref="D123:H123"/>
    <mergeCell ref="D124:H124"/>
    <mergeCell ref="D125:H125"/>
    <mergeCell ref="D126:H126"/>
    <mergeCell ref="E127:H127"/>
    <mergeCell ref="D140:H140"/>
    <mergeCell ref="D141:H141"/>
    <mergeCell ref="D142:H142"/>
    <mergeCell ref="D143:H143"/>
    <mergeCell ref="E144:H144"/>
    <mergeCell ref="D148:H148"/>
    <mergeCell ref="C128:F128"/>
    <mergeCell ref="A131:H131"/>
    <mergeCell ref="A132:H132"/>
    <mergeCell ref="A133:H133"/>
    <mergeCell ref="D138:H138"/>
    <mergeCell ref="D139:H139"/>
    <mergeCell ref="D150:H150"/>
    <mergeCell ref="A179:B179"/>
    <mergeCell ref="A172:B172"/>
    <mergeCell ref="A175:B175"/>
    <mergeCell ref="A176:B176"/>
    <mergeCell ref="A166:B166"/>
    <mergeCell ref="A167:B167"/>
    <mergeCell ref="C170:F170"/>
    <mergeCell ref="A171:B171"/>
    <mergeCell ref="C166:F166"/>
    <mergeCell ref="C167:F167"/>
    <mergeCell ref="C175:F175"/>
    <mergeCell ref="C176:F176"/>
    <mergeCell ref="C179:F179"/>
    <mergeCell ref="C165:F165"/>
    <mergeCell ref="D158:H158"/>
    <mergeCell ref="D159:H159"/>
    <mergeCell ref="D160:H160"/>
    <mergeCell ref="D161:H161"/>
    <mergeCell ref="E162:H162"/>
  </mergeCells>
  <phoneticPr fontId="5"/>
  <dataValidations count="12">
    <dataValidation type="list" allowBlank="1" showInputMessage="1" showErrorMessage="1" sqref="C171:C172 D98:D101 H98:H100 D105:D110 H105:H110 H114:H115 D114:D115 C138:C144 B64:B71 C155:C162 C123:C127 C148:C152 E171" xr:uid="{00000000-0002-0000-0300-000000000000}">
      <formula1>"○"</formula1>
    </dataValidation>
    <dataValidation type="list" allowBlank="1" showInputMessage="1" showErrorMessage="1" sqref="M32:M50 M28" xr:uid="{00000000-0002-0000-0300-000002000000}">
      <formula1>$A$184:$A$190</formula1>
    </dataValidation>
    <dataValidation type="list" allowBlank="1" showInputMessage="1" showErrorMessage="1" sqref="F56:F60" xr:uid="{00000000-0002-0000-0300-000003000000}">
      <formula1>$E$182:$E$193</formula1>
    </dataValidation>
    <dataValidation type="list" allowBlank="1" showInputMessage="1" showErrorMessage="1" sqref="F32 F28" xr:uid="{00000000-0002-0000-0300-000004000000}">
      <formula1>$E$184:$E$191</formula1>
    </dataValidation>
    <dataValidation allowBlank="1" showInputMessage="1" showErrorMessage="1" prompt="自動入力されます_x000a_" sqref="D14" xr:uid="{00000000-0002-0000-0300-000005000000}"/>
    <dataValidation type="list" allowBlank="1" showInputMessage="1" showErrorMessage="1" sqref="C29:H31" xr:uid="{7D8C8788-1D70-44C0-88CE-F17A179DB2CE}">
      <formula1>$K$29:$K$31</formula1>
    </dataValidation>
    <dataValidation type="list" allowBlank="1" showInputMessage="1" showErrorMessage="1" sqref="A56:A60" xr:uid="{EC13388F-975F-4F2C-ACBE-107E2CBE180B}">
      <formula1>$J$35:$J$37</formula1>
    </dataValidation>
    <dataValidation type="list" allowBlank="1" showInputMessage="1" showErrorMessage="1" sqref="C175:F175" xr:uid="{00000000-0002-0000-0300-000008000000}">
      <formula1>$F$213:$F$214</formula1>
    </dataValidation>
    <dataValidation type="list" allowBlank="1" showInputMessage="1" showErrorMessage="1" sqref="C128:F128" xr:uid="{357B154A-6CC0-4304-8746-8DBC31E7C88A}">
      <formula1>$F$193:$F$203</formula1>
    </dataValidation>
    <dataValidation type="list" allowBlank="1" showInputMessage="1" showErrorMessage="1" sqref="C167:F167" xr:uid="{70ED631E-8CDB-4894-8A2C-38FCF9D75CBF}">
      <formula1>$F$205:$F$206</formula1>
    </dataValidation>
    <dataValidation type="list" allowBlank="1" showInputMessage="1" showErrorMessage="1" sqref="M56:M60" xr:uid="{00000000-0002-0000-0300-000001000000}">
      <formula1>$A$145:$A$183</formula1>
    </dataValidation>
    <dataValidation type="list" allowBlank="1" showInputMessage="1" showErrorMessage="1" sqref="C179:F179" xr:uid="{D01217BB-195D-4F53-A746-6542535487B6}">
      <formula1>$F$211:$F$212</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3" manualBreakCount="3">
    <brk id="61" max="8" man="1"/>
    <brk id="95" max="8" man="1"/>
    <brk id="129"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C176:F176</xm:sqref>
        </x14:dataValidation>
        <x14:dataValidation type="list" allowBlank="1" showInputMessage="1" showErrorMessage="1" xr:uid="{00000000-0002-0000-0300-000009000000}">
          <x14:formula1>
            <xm:f>DataSet!$M$2:$M$3</xm:f>
          </x14:formula1>
          <xm:sqref>C170:F170</xm:sqref>
        </x14:dataValidation>
        <x14:dataValidation type="list" allowBlank="1" showInputMessage="1" showErrorMessage="1" xr:uid="{00000000-0002-0000-0300-00000A000000}">
          <x14:formula1>
            <xm:f>DataSet!$G$9:$G$11</xm:f>
          </x14:formula1>
          <xm:sqref>C166:F166</xm:sqref>
        </x14:dataValidation>
        <x14:dataValidation type="list" allowBlank="1" showInputMessage="1" showErrorMessage="1" xr:uid="{00000000-0002-0000-0300-00000B000000}">
          <x14:formula1>
            <xm:f>DataSet!$F$2:$F$4</xm:f>
          </x14:formula1>
          <xm:sqref>C165:F165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A2" sqref="A2"/>
    </sheetView>
  </sheetViews>
  <sheetFormatPr defaultColWidth="8.75" defaultRowHeight="14.25" x14ac:dyDescent="0.15"/>
  <cols>
    <col min="1" max="1" width="8.75" style="19"/>
    <col min="2" max="2" width="30.75" style="19" customWidth="1"/>
    <col min="3" max="3" width="4.875" style="19" customWidth="1"/>
    <col min="4" max="4" width="33.875" style="19" customWidth="1"/>
    <col min="5" max="5" width="4.875" style="19" customWidth="1"/>
    <col min="6" max="6" width="33.875" style="19" customWidth="1"/>
    <col min="7" max="16384" width="8.75" style="19"/>
  </cols>
  <sheetData>
    <row r="1" spans="1:6" x14ac:dyDescent="0.15">
      <c r="A1" s="6"/>
      <c r="B1" s="7" t="s">
        <v>196</v>
      </c>
      <c r="C1" s="16"/>
      <c r="D1" s="17"/>
      <c r="E1" s="18"/>
    </row>
    <row r="2" spans="1:6" x14ac:dyDescent="0.15">
      <c r="A2" s="8"/>
      <c r="B2" s="7" t="s">
        <v>197</v>
      </c>
      <c r="C2" s="16"/>
      <c r="D2" s="17"/>
      <c r="E2" s="18"/>
    </row>
    <row r="3" spans="1:6" x14ac:dyDescent="0.15">
      <c r="A3" s="9"/>
      <c r="B3" s="7" t="s">
        <v>198</v>
      </c>
      <c r="C3" s="16"/>
      <c r="D3" s="17"/>
      <c r="E3" s="18"/>
    </row>
    <row r="4" spans="1:6" ht="22.5" customHeight="1" x14ac:dyDescent="0.15">
      <c r="A4" s="20" t="s">
        <v>199</v>
      </c>
      <c r="B4" s="18"/>
      <c r="C4" s="18"/>
      <c r="E4" s="18"/>
    </row>
    <row r="5" spans="1:6" ht="18" customHeight="1" x14ac:dyDescent="0.15">
      <c r="A5" s="21"/>
      <c r="B5" s="188" t="s">
        <v>200</v>
      </c>
      <c r="C5" s="22"/>
      <c r="D5" s="356" t="s">
        <v>201</v>
      </c>
      <c r="E5" s="18"/>
    </row>
    <row r="6" spans="1:6" ht="18" customHeight="1" x14ac:dyDescent="0.15">
      <c r="A6" s="21" t="s">
        <v>549</v>
      </c>
      <c r="B6" s="188" t="s">
        <v>202</v>
      </c>
      <c r="C6" s="22"/>
      <c r="D6" s="356"/>
      <c r="E6" s="18"/>
    </row>
    <row r="7" spans="1:6" ht="10.5" customHeight="1" x14ac:dyDescent="0.15">
      <c r="A7" s="18"/>
      <c r="B7" s="18"/>
      <c r="C7" s="18"/>
      <c r="E7" s="18"/>
    </row>
    <row r="8" spans="1:6" x14ac:dyDescent="0.15">
      <c r="A8" s="357" t="s">
        <v>203</v>
      </c>
      <c r="B8" s="358"/>
      <c r="C8" s="358"/>
      <c r="D8" s="358"/>
      <c r="E8" s="74"/>
      <c r="F8" s="23"/>
    </row>
    <row r="9" spans="1:6" ht="9.75" customHeight="1" x14ac:dyDescent="0.15">
      <c r="A9" s="24"/>
      <c r="B9" s="24"/>
      <c r="C9" s="24"/>
      <c r="D9" s="24"/>
      <c r="E9" s="24"/>
      <c r="F9" s="24"/>
    </row>
    <row r="10" spans="1:6" x14ac:dyDescent="0.15">
      <c r="A10" s="25" t="s">
        <v>204</v>
      </c>
      <c r="B10" s="26" t="s">
        <v>205</v>
      </c>
      <c r="C10" s="359" t="str">
        <f>'支援-1'!$C$27</f>
        <v>〇〇〇〇〇〇〇〇〇〇</v>
      </c>
      <c r="D10" s="360"/>
      <c r="E10" s="360"/>
      <c r="F10" s="361"/>
    </row>
    <row r="11" spans="1:6" x14ac:dyDescent="0.15">
      <c r="A11" s="25" t="s">
        <v>206</v>
      </c>
      <c r="B11" s="26" t="s">
        <v>207</v>
      </c>
      <c r="C11" s="359" t="str">
        <f>'支援-1'!$C$23</f>
        <v>特別養護老人ホーム〇〇園</v>
      </c>
      <c r="D11" s="360"/>
      <c r="E11" s="360"/>
      <c r="F11" s="361"/>
    </row>
    <row r="12" spans="1:6" x14ac:dyDescent="0.15">
      <c r="A12" s="25" t="s">
        <v>208</v>
      </c>
      <c r="B12" s="26" t="s">
        <v>209</v>
      </c>
      <c r="C12" s="359" t="s">
        <v>523</v>
      </c>
      <c r="D12" s="360"/>
      <c r="E12" s="360"/>
      <c r="F12" s="361"/>
    </row>
    <row r="13" spans="1:6" x14ac:dyDescent="0.15">
      <c r="A13" s="25" t="s">
        <v>210</v>
      </c>
      <c r="B13" s="27" t="s">
        <v>211</v>
      </c>
      <c r="C13" s="359" t="str">
        <f>'支援-1'!$C$29</f>
        <v>東京都〇〇区〇〇町〇丁目〇番〇号</v>
      </c>
      <c r="D13" s="360"/>
      <c r="E13" s="360"/>
      <c r="F13" s="361"/>
    </row>
    <row r="14" spans="1:6" x14ac:dyDescent="0.15">
      <c r="A14" s="25" t="s">
        <v>212</v>
      </c>
      <c r="B14" s="27" t="s">
        <v>213</v>
      </c>
      <c r="C14" s="362" t="str">
        <f>'支援-3'!C8</f>
        <v>510_介護老人福祉施設</v>
      </c>
      <c r="D14" s="363"/>
      <c r="E14" s="363"/>
      <c r="F14" s="364"/>
    </row>
    <row r="15" spans="1:6" x14ac:dyDescent="0.15">
      <c r="A15" s="25" t="s">
        <v>214</v>
      </c>
      <c r="B15" s="27" t="s">
        <v>215</v>
      </c>
      <c r="C15" s="362" t="str">
        <f>IF(AND('支援-3'!C11&gt;=1,10&gt;='支援-3'!C11),"1～10名",IF(AND('支援-3'!C11&gt;=11,20&gt;='支援-3'!C11),"11～20名",IF(AND('支援-3'!C11&gt;=21,30&gt;='支援-3'!C11),"21～30名","31名～")))</f>
        <v>11～20名</v>
      </c>
      <c r="D15" s="363"/>
      <c r="E15" s="363"/>
      <c r="F15" s="364"/>
    </row>
    <row r="16" spans="1:6" x14ac:dyDescent="0.15">
      <c r="A16" s="25" t="s">
        <v>216</v>
      </c>
      <c r="B16" s="27" t="s">
        <v>217</v>
      </c>
      <c r="C16" s="362" t="str">
        <f>IF(AND('支援-3'!C15&gt;=1,10&gt;='支援-3'!C15),"1～10名",IF(AND('支援-3'!C15&gt;=11,20&gt;='支援-3'!C15),"11～20名",IF(AND('支援-3'!C15&gt;=21,30&gt;='支援-3'!C15),"21～30名",IF(AND('支援-3'!C15&gt;=31,40&gt;='支援-3'!C15),"31～40名",IF(AND('支援-3'!C15&gt;=41,50&gt;='支援-3'!C15),"41～50名",IF(AND('支援-3'!C15&gt;=51,60&gt;='支援-3'!C15),"51～60名",IF(AND('支援-3'!C15&gt;=51,60&gt;='支援-3'!C15),"51～60名",IF(AND('支援-3'!C15&gt;=61,70&gt;='支援-3'!C15),"61～70名",IF(AND('支援-3'!C15&gt;=71,80&gt;='支援-3'!C15),"71～80名",IF(AND('支援-3'!C15&gt;=81,90&gt;='支援-3'!C15),"81～90名",IF(AND('支援-3'!C15&gt;=91,100&gt;='支援-3'!C15),"91～100名","101名～")))))))))))</f>
        <v>51～60名</v>
      </c>
      <c r="D16" s="363"/>
      <c r="E16" s="363"/>
      <c r="F16" s="364"/>
    </row>
    <row r="17" spans="1:9" ht="9.75" customHeight="1" x14ac:dyDescent="0.15">
      <c r="A17" s="28"/>
      <c r="B17" s="28"/>
      <c r="C17" s="28"/>
      <c r="D17" s="28"/>
      <c r="E17" s="28"/>
      <c r="F17" s="28"/>
    </row>
    <row r="18" spans="1:9" x14ac:dyDescent="0.15">
      <c r="A18" s="357" t="s">
        <v>218</v>
      </c>
      <c r="B18" s="358"/>
      <c r="C18" s="358"/>
      <c r="D18" s="358"/>
      <c r="E18" s="74"/>
      <c r="F18" s="23"/>
    </row>
    <row r="19" spans="1:9" x14ac:dyDescent="0.15">
      <c r="A19" s="29" t="s">
        <v>219</v>
      </c>
      <c r="B19" s="29"/>
      <c r="C19" s="29"/>
      <c r="D19" s="29"/>
      <c r="E19" s="30"/>
      <c r="F19" s="30"/>
    </row>
    <row r="20" spans="1:9" x14ac:dyDescent="0.15">
      <c r="A20" s="29"/>
      <c r="B20" s="31" t="s">
        <v>220</v>
      </c>
      <c r="C20" s="32" t="str">
        <f>IF('支援-3'!B64="○","○","")</f>
        <v/>
      </c>
      <c r="D20" s="33" t="s">
        <v>221</v>
      </c>
      <c r="E20" s="32" t="str">
        <f>IF('支援-3'!B68="○","○","")</f>
        <v/>
      </c>
      <c r="F20" s="34" t="s">
        <v>222</v>
      </c>
    </row>
    <row r="21" spans="1:9" x14ac:dyDescent="0.15">
      <c r="A21" s="29"/>
      <c r="B21" s="35"/>
      <c r="C21" s="32" t="str">
        <f>IF('支援-3'!B65="○","○","")</f>
        <v/>
      </c>
      <c r="D21" s="33" t="s">
        <v>223</v>
      </c>
      <c r="E21" s="32" t="str">
        <f>IF('支援-3'!B69="○","○","")</f>
        <v/>
      </c>
      <c r="F21" s="34" t="s">
        <v>224</v>
      </c>
    </row>
    <row r="22" spans="1:9" x14ac:dyDescent="0.15">
      <c r="A22" s="29"/>
      <c r="B22" s="35"/>
      <c r="C22" s="32" t="str">
        <f>IF('支援-3'!B66="○","○","")</f>
        <v/>
      </c>
      <c r="D22" s="33" t="s">
        <v>225</v>
      </c>
      <c r="E22" s="32" t="str">
        <f>IF('支援-3'!B70="○","○","")</f>
        <v/>
      </c>
      <c r="F22" s="34" t="s">
        <v>226</v>
      </c>
    </row>
    <row r="23" spans="1:9" x14ac:dyDescent="0.15">
      <c r="A23" s="29"/>
      <c r="B23" s="35"/>
      <c r="C23" s="32" t="str">
        <f>IF('支援-3'!B67="○","○","")</f>
        <v/>
      </c>
      <c r="D23" s="33" t="s">
        <v>227</v>
      </c>
      <c r="E23" s="32"/>
      <c r="F23" s="34"/>
    </row>
    <row r="24" spans="1:9" x14ac:dyDescent="0.15">
      <c r="A24" s="29"/>
      <c r="B24" s="35"/>
      <c r="C24" s="32" t="str">
        <f>IF('支援-3'!B71="○","○","")</f>
        <v/>
      </c>
      <c r="D24" s="33" t="s">
        <v>228</v>
      </c>
      <c r="E24" s="365" t="str">
        <f>'支援-3'!B72</f>
        <v>（自由記述）</v>
      </c>
      <c r="F24" s="366"/>
    </row>
    <row r="25" spans="1:9" x14ac:dyDescent="0.15">
      <c r="A25" s="29" t="s">
        <v>230</v>
      </c>
      <c r="B25" s="29"/>
      <c r="C25" s="36"/>
      <c r="D25" s="30"/>
      <c r="E25" s="29"/>
      <c r="F25" s="30"/>
    </row>
    <row r="26" spans="1:9" x14ac:dyDescent="0.15">
      <c r="B26" s="31" t="s">
        <v>220</v>
      </c>
      <c r="C26" s="32" t="str">
        <f>IF(ISERROR(VLOOKUP(D26,'支援-3'!$A$56:$A$60,1,FALSE)),IF(ISERROR(VLOOKUP(D26,'支援-3'!$C$29:$H$31,1,FALSE)),"","○"),"●")</f>
        <v/>
      </c>
      <c r="D26" s="37" t="s">
        <v>231</v>
      </c>
      <c r="E26" s="32" t="str">
        <f>IF(ISERROR(VLOOKUP(F26,'支援-3'!$A$56:$A$60,1,FALSE)),IF(ISERROR(VLOOKUP(F26,'支援-3'!$C$29:$H$31,1,FALSE)),"","○"),"●")</f>
        <v/>
      </c>
      <c r="F26" s="34" t="s">
        <v>232</v>
      </c>
      <c r="I26" s="38"/>
    </row>
    <row r="27" spans="1:9" ht="14.25" customHeight="1" x14ac:dyDescent="0.15">
      <c r="A27" s="354" t="s">
        <v>233</v>
      </c>
      <c r="B27" s="355"/>
      <c r="C27" s="32" t="str">
        <f>IF(ISERROR(VLOOKUP(D27,'支援-3'!$A$56:$A$60,1,FALSE)),IF(ISERROR(VLOOKUP(D27,'支援-3'!$C$29:$H$31,1,FALSE)),"","○"),"●")</f>
        <v/>
      </c>
      <c r="D27" s="37" t="s">
        <v>234</v>
      </c>
      <c r="E27" s="32" t="str">
        <f>IF(ISERROR(VLOOKUP(F27,'支援-3'!$A$56:$A$60,1,FALSE)),IF(ISERROR(VLOOKUP(F27,'支援-3'!$C$29:$H$31,1,FALSE)),"","○"),"●")</f>
        <v/>
      </c>
      <c r="F27" s="34" t="s">
        <v>235</v>
      </c>
    </row>
    <row r="28" spans="1:9" x14ac:dyDescent="0.15">
      <c r="A28" s="354"/>
      <c r="B28" s="355"/>
      <c r="C28" s="32" t="str">
        <f>IF(ISERROR(VLOOKUP(D28,'支援-3'!$A$56:$A$60,1,FALSE)),IF(ISERROR(VLOOKUP(D28,'支援-3'!$C$29:$H$31,1,FALSE)),"","○"),"●")</f>
        <v/>
      </c>
      <c r="D28" s="39" t="s">
        <v>236</v>
      </c>
      <c r="E28" s="32" t="str">
        <f>IF(ISERROR(VLOOKUP(F28,'支援-3'!$A$56:$A$60,1,FALSE)),IF(ISERROR(VLOOKUP(F28,'支援-3'!$C$29:$H$31,1,FALSE)),"","○"),"●")</f>
        <v/>
      </c>
      <c r="F28" s="34" t="s">
        <v>237</v>
      </c>
    </row>
    <row r="29" spans="1:9" x14ac:dyDescent="0.15">
      <c r="A29" s="29"/>
      <c r="B29" s="31"/>
      <c r="C29" s="32" t="str">
        <f>IF(ISERROR(VLOOKUP(D29,'支援-3'!$A$56:$A$60,1,FALSE)),IF(ISERROR(VLOOKUP(D29,'支援-3'!$C$29:$H$31,1,FALSE)),"","○"),"●")</f>
        <v>○</v>
      </c>
      <c r="D29" s="37" t="s">
        <v>238</v>
      </c>
      <c r="E29" s="32" t="str">
        <f>IF(ISERROR(VLOOKUP(F29,'支援-3'!$A$56:$A$60,1,FALSE)),IF(ISERROR(VLOOKUP(F29,'支援-3'!$C$29:$H$31,1,FALSE)),"","○"),"●")</f>
        <v>○</v>
      </c>
      <c r="F29" s="34" t="s">
        <v>239</v>
      </c>
    </row>
    <row r="30" spans="1:9" ht="14.25" customHeight="1" x14ac:dyDescent="0.15">
      <c r="A30" s="29"/>
      <c r="B30" s="31"/>
      <c r="C30" s="32" t="str">
        <f>IF(ISERROR(VLOOKUP(D30,'支援-3'!$A$56:$A$60,1,FALSE)),IF(ISERROR(VLOOKUP(D30,'支援-3'!$C$29:$H$31,1,FALSE)),"","○"),"●")</f>
        <v/>
      </c>
      <c r="D30" s="34" t="s">
        <v>228</v>
      </c>
      <c r="E30" s="367" t="str" cm="1">
        <f t="array" ref="E30">_xlfn.IFS('支援-3'!C29="その他",'支援-3'!C22,'支援-3'!C30="その他",'支援-3'!C24,'支援-3'!C31="その他",'支援-3'!C26,'支援-3'!A56="その他",'支援-3'!B56,'支援-3'!A57="その他",'支援-3'!B57,'支援-3'!A58="その他",'支援-3'!B58,'支援-3'!A59="その他",'支援-3'!B59,'支援-3'!A60="その他",'支援-3'!B60,TRUE,"（自由記述）")</f>
        <v>（自由記述）</v>
      </c>
      <c r="F30" s="368"/>
    </row>
    <row r="31" spans="1:9" x14ac:dyDescent="0.15">
      <c r="A31" s="29" t="s">
        <v>240</v>
      </c>
      <c r="B31" s="29"/>
      <c r="C31" s="36"/>
      <c r="D31" s="30"/>
      <c r="E31" s="29"/>
      <c r="F31" s="30"/>
    </row>
    <row r="32" spans="1:9" x14ac:dyDescent="0.15">
      <c r="A32" s="29"/>
      <c r="B32" s="31" t="s">
        <v>220</v>
      </c>
      <c r="C32" s="32" t="str">
        <f>IF('支援-3'!C138="○","○","")</f>
        <v/>
      </c>
      <c r="D32" s="369" t="s">
        <v>241</v>
      </c>
      <c r="E32" s="370"/>
      <c r="F32" s="371"/>
    </row>
    <row r="33" spans="1:6" x14ac:dyDescent="0.15">
      <c r="A33" s="29"/>
      <c r="B33" s="31"/>
      <c r="C33" s="32" t="str">
        <f>IF('支援-3'!C139="○","○","")</f>
        <v/>
      </c>
      <c r="D33" s="369" t="s">
        <v>242</v>
      </c>
      <c r="E33" s="370"/>
      <c r="F33" s="371"/>
    </row>
    <row r="34" spans="1:6" x14ac:dyDescent="0.15">
      <c r="A34" s="29"/>
      <c r="B34" s="31"/>
      <c r="C34" s="32" t="str">
        <f>IF('支援-3'!C140="○","○","")</f>
        <v/>
      </c>
      <c r="D34" s="369" t="s">
        <v>243</v>
      </c>
      <c r="E34" s="370"/>
      <c r="F34" s="371"/>
    </row>
    <row r="35" spans="1:6" x14ac:dyDescent="0.15">
      <c r="A35" s="29"/>
      <c r="B35" s="31"/>
      <c r="C35" s="32" t="str">
        <f>IF('支援-3'!C141="○","○","")</f>
        <v>○</v>
      </c>
      <c r="D35" s="369" t="s">
        <v>244</v>
      </c>
      <c r="E35" s="370"/>
      <c r="F35" s="371"/>
    </row>
    <row r="36" spans="1:6" x14ac:dyDescent="0.15">
      <c r="A36" s="29"/>
      <c r="B36" s="31"/>
      <c r="C36" s="32" t="str">
        <f>IF('支援-3'!C142="○","○","")</f>
        <v>○</v>
      </c>
      <c r="D36" s="369" t="s">
        <v>245</v>
      </c>
      <c r="E36" s="370"/>
      <c r="F36" s="371"/>
    </row>
    <row r="37" spans="1:6" x14ac:dyDescent="0.15">
      <c r="A37" s="29"/>
      <c r="B37" s="31"/>
      <c r="C37" s="32" t="str">
        <f>IF('支援-3'!C143="○","○","")</f>
        <v>○</v>
      </c>
      <c r="D37" s="369" t="s">
        <v>246</v>
      </c>
      <c r="E37" s="370"/>
      <c r="F37" s="371"/>
    </row>
    <row r="38" spans="1:6" x14ac:dyDescent="0.15">
      <c r="A38" s="29"/>
      <c r="B38" s="35"/>
      <c r="C38" s="32" t="str">
        <f>IF('支援-3'!C144="○","○","")</f>
        <v/>
      </c>
      <c r="D38" s="34" t="s">
        <v>228</v>
      </c>
      <c r="E38" s="367" t="str">
        <f>'支援-3'!E144</f>
        <v>（自由記述）</v>
      </c>
      <c r="F38" s="368"/>
    </row>
    <row r="39" spans="1:6" x14ac:dyDescent="0.15">
      <c r="A39" s="29" t="s">
        <v>247</v>
      </c>
      <c r="B39" s="29"/>
      <c r="C39" s="36"/>
      <c r="D39" s="30"/>
      <c r="E39" s="29"/>
      <c r="F39" s="30"/>
    </row>
    <row r="40" spans="1:6" ht="30" customHeight="1" x14ac:dyDescent="0.15">
      <c r="A40" s="29"/>
      <c r="B40" s="31" t="s">
        <v>220</v>
      </c>
      <c r="C40" s="32" t="str">
        <f>IF('支援-3'!C148="○","○","")</f>
        <v>○</v>
      </c>
      <c r="D40" s="369" t="s">
        <v>248</v>
      </c>
      <c r="E40" s="370"/>
      <c r="F40" s="371"/>
    </row>
    <row r="41" spans="1:6" ht="26.25" customHeight="1" x14ac:dyDescent="0.15">
      <c r="A41" s="29"/>
      <c r="B41" s="31"/>
      <c r="C41" s="32" t="str">
        <f>IF('支援-3'!C149="○","○","")</f>
        <v>○</v>
      </c>
      <c r="D41" s="369" t="s">
        <v>249</v>
      </c>
      <c r="E41" s="370"/>
      <c r="F41" s="371"/>
    </row>
    <row r="42" spans="1:6" x14ac:dyDescent="0.15">
      <c r="A42" s="29"/>
      <c r="B42" s="31"/>
      <c r="C42" s="32" t="str">
        <f>IF('支援-3'!C151="○","○","")</f>
        <v>○</v>
      </c>
      <c r="D42" s="369" t="s">
        <v>250</v>
      </c>
      <c r="E42" s="370"/>
      <c r="F42" s="371"/>
    </row>
    <row r="43" spans="1:6" ht="14.25" customHeight="1" x14ac:dyDescent="0.15">
      <c r="A43" s="29"/>
      <c r="B43" s="35"/>
      <c r="C43" s="53" t="str">
        <f>IF('支援-3'!C150="○","○",IF('支援-3'!C152="○","○",""))</f>
        <v>○</v>
      </c>
      <c r="D43" s="34" t="s">
        <v>228</v>
      </c>
      <c r="E43" s="367" t="str">
        <f>'支援-3'!E152:H152&amp;IF('支援-3'!C150="○",",東京都福祉保健財団主催の機器導入に係るセミナー","")</f>
        <v>（自由記述）,東京都福祉保健財団主催の機器導入に係るセミナー</v>
      </c>
      <c r="F43" s="368"/>
    </row>
    <row r="44" spans="1:6" x14ac:dyDescent="0.15">
      <c r="A44" s="29" t="s">
        <v>251</v>
      </c>
      <c r="B44" s="29"/>
      <c r="C44" s="36"/>
      <c r="D44" s="29"/>
      <c r="E44" s="30"/>
      <c r="F44" s="29"/>
    </row>
    <row r="45" spans="1:6" x14ac:dyDescent="0.15">
      <c r="A45" s="29"/>
      <c r="B45" s="31" t="s">
        <v>220</v>
      </c>
      <c r="C45" s="32" t="str">
        <f>IF('支援-3'!C155="○","○","")</f>
        <v>○</v>
      </c>
      <c r="D45" s="369" t="s">
        <v>252</v>
      </c>
      <c r="E45" s="370"/>
      <c r="F45" s="371"/>
    </row>
    <row r="46" spans="1:6" x14ac:dyDescent="0.15">
      <c r="A46" s="29"/>
      <c r="B46" s="35"/>
      <c r="C46" s="32" t="str">
        <f>IF('支援-3'!C156="○","○","")</f>
        <v>○</v>
      </c>
      <c r="D46" s="375" t="s">
        <v>253</v>
      </c>
      <c r="E46" s="376"/>
      <c r="F46" s="377"/>
    </row>
    <row r="47" spans="1:6" x14ac:dyDescent="0.15">
      <c r="A47" s="29"/>
      <c r="B47" s="35"/>
      <c r="C47" s="32" t="str">
        <f>IF('支援-3'!C157="○","○","")</f>
        <v/>
      </c>
      <c r="D47" s="369" t="s">
        <v>254</v>
      </c>
      <c r="E47" s="370"/>
      <c r="F47" s="371"/>
    </row>
    <row r="48" spans="1:6" x14ac:dyDescent="0.15">
      <c r="A48" s="29"/>
      <c r="B48" s="35"/>
      <c r="C48" s="32" t="str">
        <f>IF('支援-3'!C158="○","○","")</f>
        <v/>
      </c>
      <c r="D48" s="369" t="s">
        <v>255</v>
      </c>
      <c r="E48" s="370"/>
      <c r="F48" s="371"/>
    </row>
    <row r="49" spans="1:6" x14ac:dyDescent="0.15">
      <c r="A49" s="29"/>
      <c r="B49" s="35"/>
      <c r="C49" s="32" t="str">
        <f>IF('支援-3'!C159="○","○","")</f>
        <v/>
      </c>
      <c r="D49" s="369" t="s">
        <v>256</v>
      </c>
      <c r="E49" s="370"/>
      <c r="F49" s="371"/>
    </row>
    <row r="50" spans="1:6" x14ac:dyDescent="0.15">
      <c r="B50" s="40"/>
      <c r="C50" s="32" t="str">
        <f>IF('支援-3'!C160="○","○","")</f>
        <v/>
      </c>
      <c r="D50" s="372" t="s">
        <v>257</v>
      </c>
      <c r="E50" s="373"/>
      <c r="F50" s="374"/>
    </row>
    <row r="51" spans="1:6" x14ac:dyDescent="0.15">
      <c r="B51" s="40"/>
      <c r="C51" s="32" t="str">
        <f>IF('支援-3'!C161="○","○","")</f>
        <v/>
      </c>
      <c r="D51" s="372" t="s">
        <v>258</v>
      </c>
      <c r="E51" s="373"/>
      <c r="F51" s="374"/>
    </row>
    <row r="52" spans="1:6" x14ac:dyDescent="0.15">
      <c r="B52" s="41"/>
      <c r="C52" s="32" t="str">
        <f>IF('支援-3'!C162="○","○","")</f>
        <v/>
      </c>
      <c r="D52" s="42" t="s">
        <v>228</v>
      </c>
      <c r="E52" s="378" t="str">
        <f>'支援-3'!E162</f>
        <v>（自由記述）</v>
      </c>
      <c r="F52" s="379"/>
    </row>
    <row r="53" spans="1:6" x14ac:dyDescent="0.15">
      <c r="A53" s="19" t="s">
        <v>259</v>
      </c>
      <c r="C53" s="43"/>
      <c r="D53" s="24"/>
      <c r="F53" s="24"/>
    </row>
    <row r="54" spans="1:6" x14ac:dyDescent="0.15">
      <c r="B54" s="73" t="s">
        <v>220</v>
      </c>
      <c r="C54" s="32" t="str">
        <f>IF('支援-3'!C123="○","○","")</f>
        <v/>
      </c>
      <c r="D54" s="380" t="s">
        <v>457</v>
      </c>
      <c r="E54" s="381"/>
      <c r="F54" s="382"/>
    </row>
    <row r="55" spans="1:6" x14ac:dyDescent="0.15">
      <c r="B55" s="40"/>
      <c r="C55" s="32" t="str">
        <f>IF('支援-3'!C124="○","○","")</f>
        <v/>
      </c>
      <c r="D55" s="372" t="s">
        <v>261</v>
      </c>
      <c r="E55" s="373"/>
      <c r="F55" s="374"/>
    </row>
    <row r="56" spans="1:6" x14ac:dyDescent="0.15">
      <c r="B56" s="40"/>
      <c r="C56" s="32" t="str">
        <f>IF('支援-3'!C125="○","○","")</f>
        <v/>
      </c>
      <c r="D56" s="372" t="s">
        <v>262</v>
      </c>
      <c r="E56" s="373"/>
      <c r="F56" s="374"/>
    </row>
    <row r="57" spans="1:6" x14ac:dyDescent="0.15">
      <c r="B57" s="40"/>
      <c r="C57" s="32" t="str">
        <f>IF('支援-3'!C126="○","○","")</f>
        <v/>
      </c>
      <c r="D57" s="372" t="s">
        <v>263</v>
      </c>
      <c r="E57" s="373"/>
      <c r="F57" s="374"/>
    </row>
    <row r="58" spans="1:6" ht="14.25" customHeight="1" x14ac:dyDescent="0.15">
      <c r="C58" s="32" t="str">
        <f>IF('支援-3'!C127="○","○","")</f>
        <v/>
      </c>
      <c r="D58" s="42" t="s">
        <v>228</v>
      </c>
      <c r="E58" s="378" t="str">
        <f>'支援-3'!E127</f>
        <v>（自由記述）</v>
      </c>
      <c r="F58" s="379"/>
    </row>
    <row r="59" spans="1:6" ht="14.25" customHeight="1" x14ac:dyDescent="0.15">
      <c r="A59" s="44" t="s">
        <v>264</v>
      </c>
      <c r="C59" s="386" t="str">
        <f>IF('支援-3'!C128="","",'支援-3'!C128)</f>
        <v/>
      </c>
      <c r="D59" s="387"/>
      <c r="E59" s="387"/>
      <c r="F59" s="388"/>
    </row>
    <row r="60" spans="1:6" x14ac:dyDescent="0.15">
      <c r="A60" s="19" t="s">
        <v>458</v>
      </c>
    </row>
    <row r="61" spans="1:6" x14ac:dyDescent="0.15">
      <c r="B61" s="72" t="s">
        <v>459</v>
      </c>
      <c r="C61" s="362" t="str">
        <f>IF('支援-3'!C165="","",'支援-3'!C165)</f>
        <v>利用していない</v>
      </c>
      <c r="D61" s="363"/>
      <c r="E61" s="363"/>
      <c r="F61" s="364"/>
    </row>
    <row r="62" spans="1:6" x14ac:dyDescent="0.15">
      <c r="A62" s="389" t="s">
        <v>460</v>
      </c>
      <c r="B62" s="390"/>
      <c r="C62" s="362" t="str">
        <f>IF('支援-3'!C167="","",'支援-3'!C167)</f>
        <v>５事業所以上とデータ連携を実施（令和７年度中の予定を含む）</v>
      </c>
      <c r="D62" s="363"/>
      <c r="E62" s="363"/>
      <c r="F62" s="364"/>
    </row>
    <row r="63" spans="1:6" ht="7.5" customHeight="1" x14ac:dyDescent="0.15">
      <c r="A63" s="72"/>
      <c r="B63" s="72"/>
      <c r="C63" s="38"/>
      <c r="D63" s="38"/>
      <c r="E63" s="38"/>
      <c r="F63" s="38"/>
    </row>
    <row r="64" spans="1:6" x14ac:dyDescent="0.15">
      <c r="A64" s="19" t="s">
        <v>461</v>
      </c>
    </row>
    <row r="65" spans="1:6" x14ac:dyDescent="0.15">
      <c r="B65" s="72" t="s">
        <v>462</v>
      </c>
      <c r="C65" s="362" t="str">
        <f>IF('支援-3'!C179="","",'支援-3'!C179)</f>
        <v>設置している</v>
      </c>
      <c r="D65" s="363"/>
      <c r="E65" s="363"/>
      <c r="F65" s="364"/>
    </row>
    <row r="66" spans="1:6" ht="13.15" customHeight="1" x14ac:dyDescent="0.15">
      <c r="A66" s="19" t="s">
        <v>463</v>
      </c>
      <c r="C66" s="29"/>
      <c r="D66" s="30"/>
      <c r="E66" s="29"/>
      <c r="F66" s="30"/>
    </row>
    <row r="67" spans="1:6" x14ac:dyDescent="0.15">
      <c r="B67" s="72" t="s">
        <v>267</v>
      </c>
      <c r="C67" s="362" t="str">
        <f>IF('支援-3'!C170="","",'支援-3'!C170)</f>
        <v>利用申請を行っていない</v>
      </c>
      <c r="D67" s="363"/>
      <c r="E67" s="363"/>
      <c r="F67" s="364"/>
    </row>
    <row r="68" spans="1:6" ht="12.75" customHeight="1" x14ac:dyDescent="0.15">
      <c r="A68" s="383" t="s">
        <v>464</v>
      </c>
      <c r="B68" s="383"/>
      <c r="C68" s="32" t="str">
        <f>IF('支援-3'!C171="○","○","")</f>
        <v/>
      </c>
      <c r="D68" s="37" t="s">
        <v>268</v>
      </c>
      <c r="E68" s="32" t="str">
        <f>IF('支援-3'!E171="○","○","")</f>
        <v/>
      </c>
      <c r="F68" s="34" t="s">
        <v>269</v>
      </c>
    </row>
    <row r="69" spans="1:6" ht="13.5" customHeight="1" x14ac:dyDescent="0.15">
      <c r="A69" s="45" t="s">
        <v>465</v>
      </c>
      <c r="C69" s="29"/>
      <c r="D69" s="29"/>
      <c r="E69" s="29"/>
      <c r="F69" s="29"/>
    </row>
    <row r="70" spans="1:6" ht="18.75" customHeight="1" x14ac:dyDescent="0.15">
      <c r="A70" s="384" t="s">
        <v>270</v>
      </c>
      <c r="B70" s="385"/>
      <c r="C70" s="362" t="str">
        <f>IF('支援-3'!C175="","",'支援-3'!C175)</f>
        <v>「★一つ星」又は「★★二つ星」のいずれかを宣言している（同等の対策含む）</v>
      </c>
      <c r="D70" s="363"/>
      <c r="E70" s="363"/>
      <c r="F70" s="364"/>
    </row>
    <row r="71" spans="1:6" ht="5.25" customHeight="1" x14ac:dyDescent="0.15"/>
  </sheetData>
  <sheetProtection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5"/>
  <pageMargins left="0" right="0" top="0" bottom="0" header="0.31496062992125984" footer="0.31496062992125984"/>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35" zoomScaleNormal="100" workbookViewId="0">
      <selection activeCell="E30" sqref="E30:F30"/>
    </sheetView>
  </sheetViews>
  <sheetFormatPr defaultColWidth="9" defaultRowHeight="13.5" x14ac:dyDescent="0.15"/>
  <cols>
    <col min="1" max="1" width="13.125" style="52" customWidth="1"/>
    <col min="2" max="2" width="9" style="47"/>
    <col min="3" max="3" width="75" style="47" bestFit="1" customWidth="1"/>
    <col min="4" max="5" width="9" style="47"/>
    <col min="6" max="6" width="14.5" style="47" customWidth="1"/>
    <col min="7" max="16384" width="9" style="47"/>
  </cols>
  <sheetData>
    <row r="1" spans="1:16" x14ac:dyDescent="0.15">
      <c r="A1" s="46" t="s">
        <v>271</v>
      </c>
      <c r="B1" s="47" t="s">
        <v>272</v>
      </c>
      <c r="C1" s="46" t="s">
        <v>213</v>
      </c>
      <c r="D1" s="47" t="s">
        <v>273</v>
      </c>
      <c r="E1" s="47" t="s">
        <v>274</v>
      </c>
      <c r="F1" s="47" t="s">
        <v>275</v>
      </c>
      <c r="G1" s="47" t="s">
        <v>276</v>
      </c>
      <c r="P1" s="48" t="s">
        <v>483</v>
      </c>
    </row>
    <row r="2" spans="1:16" x14ac:dyDescent="0.15">
      <c r="A2" s="46" t="s">
        <v>277</v>
      </c>
      <c r="B2" s="47" t="s">
        <v>278</v>
      </c>
      <c r="C2" s="46" t="s">
        <v>279</v>
      </c>
      <c r="D2" s="46" t="s">
        <v>280</v>
      </c>
      <c r="E2" s="46" t="s">
        <v>280</v>
      </c>
      <c r="F2" s="46" t="s">
        <v>484</v>
      </c>
      <c r="G2" s="47" t="s">
        <v>485</v>
      </c>
      <c r="M2" s="47" t="s">
        <v>283</v>
      </c>
      <c r="P2" s="49" t="s">
        <v>486</v>
      </c>
    </row>
    <row r="3" spans="1:16" x14ac:dyDescent="0.15">
      <c r="A3" s="46" t="s">
        <v>284</v>
      </c>
      <c r="B3" s="47" t="s">
        <v>285</v>
      </c>
      <c r="C3" s="46" t="s">
        <v>286</v>
      </c>
      <c r="D3" s="46" t="s">
        <v>287</v>
      </c>
      <c r="E3" s="46" t="s">
        <v>287</v>
      </c>
      <c r="F3" s="46" t="s">
        <v>487</v>
      </c>
      <c r="G3" s="46" t="s">
        <v>488</v>
      </c>
      <c r="M3" s="47" t="s">
        <v>289</v>
      </c>
    </row>
    <row r="4" spans="1:16" x14ac:dyDescent="0.15">
      <c r="A4" s="46" t="s">
        <v>290</v>
      </c>
      <c r="C4" s="46" t="s">
        <v>291</v>
      </c>
      <c r="D4" s="46" t="s">
        <v>292</v>
      </c>
      <c r="E4" s="46" t="s">
        <v>292</v>
      </c>
      <c r="F4" s="46" t="s">
        <v>293</v>
      </c>
      <c r="I4" s="47" t="s">
        <v>294</v>
      </c>
    </row>
    <row r="5" spans="1:16" x14ac:dyDescent="0.15">
      <c r="A5" s="46" t="s">
        <v>295</v>
      </c>
      <c r="B5" s="47" t="s">
        <v>296</v>
      </c>
      <c r="C5" s="46" t="s">
        <v>297</v>
      </c>
      <c r="D5" s="46" t="s">
        <v>298</v>
      </c>
      <c r="E5" s="46" t="s">
        <v>299</v>
      </c>
      <c r="F5" s="46"/>
      <c r="I5" s="47" t="s">
        <v>489</v>
      </c>
    </row>
    <row r="6" spans="1:16" x14ac:dyDescent="0.15">
      <c r="A6" s="46" t="s">
        <v>300</v>
      </c>
      <c r="B6" s="47" t="s">
        <v>278</v>
      </c>
      <c r="C6" s="46" t="s">
        <v>301</v>
      </c>
      <c r="E6" s="46" t="s">
        <v>302</v>
      </c>
      <c r="G6" s="46" t="s">
        <v>303</v>
      </c>
      <c r="N6" s="47" t="s">
        <v>304</v>
      </c>
    </row>
    <row r="7" spans="1:16" x14ac:dyDescent="0.15">
      <c r="A7" s="46" t="s">
        <v>305</v>
      </c>
      <c r="B7" s="47" t="s">
        <v>285</v>
      </c>
      <c r="C7" s="46" t="s">
        <v>307</v>
      </c>
      <c r="E7" s="46" t="s">
        <v>308</v>
      </c>
      <c r="G7" s="46" t="s">
        <v>309</v>
      </c>
      <c r="N7" s="47" t="s">
        <v>310</v>
      </c>
    </row>
    <row r="8" spans="1:16" x14ac:dyDescent="0.15">
      <c r="A8" s="46" t="s">
        <v>311</v>
      </c>
      <c r="C8" s="46" t="s">
        <v>312</v>
      </c>
      <c r="E8" s="46" t="s">
        <v>313</v>
      </c>
      <c r="N8" s="47" t="s">
        <v>314</v>
      </c>
    </row>
    <row r="9" spans="1:16" x14ac:dyDescent="0.15">
      <c r="A9" s="46" t="s">
        <v>315</v>
      </c>
      <c r="C9" s="46" t="s">
        <v>316</v>
      </c>
      <c r="E9" s="46" t="s">
        <v>317</v>
      </c>
      <c r="G9" s="47" t="s">
        <v>490</v>
      </c>
      <c r="N9" s="47" t="s">
        <v>319</v>
      </c>
    </row>
    <row r="10" spans="1:16" x14ac:dyDescent="0.15">
      <c r="A10" s="46" t="s">
        <v>320</v>
      </c>
      <c r="C10" s="46" t="s">
        <v>491</v>
      </c>
      <c r="E10" s="46" t="s">
        <v>322</v>
      </c>
      <c r="N10" s="47" t="s">
        <v>324</v>
      </c>
    </row>
    <row r="11" spans="1:16" x14ac:dyDescent="0.15">
      <c r="A11" s="46" t="s">
        <v>325</v>
      </c>
      <c r="C11" s="46" t="s">
        <v>326</v>
      </c>
      <c r="E11" s="46" t="s">
        <v>327</v>
      </c>
      <c r="N11" s="47" t="s">
        <v>329</v>
      </c>
    </row>
    <row r="12" spans="1:16" x14ac:dyDescent="0.15">
      <c r="A12" s="46" t="s">
        <v>330</v>
      </c>
      <c r="C12" s="46" t="s">
        <v>492</v>
      </c>
      <c r="E12" s="46" t="s">
        <v>331</v>
      </c>
      <c r="N12" s="47" t="s">
        <v>332</v>
      </c>
    </row>
    <row r="13" spans="1:16" x14ac:dyDescent="0.15">
      <c r="A13" s="46" t="s">
        <v>333</v>
      </c>
      <c r="C13" s="46" t="s">
        <v>334</v>
      </c>
      <c r="N13" s="47" t="s">
        <v>335</v>
      </c>
    </row>
    <row r="14" spans="1:16" x14ac:dyDescent="0.15">
      <c r="A14" s="46" t="s">
        <v>493</v>
      </c>
      <c r="C14" s="50" t="s">
        <v>442</v>
      </c>
      <c r="N14" s="47" t="s">
        <v>336</v>
      </c>
    </row>
    <row r="15" spans="1:16" x14ac:dyDescent="0.15">
      <c r="A15" s="46" t="s">
        <v>337</v>
      </c>
      <c r="C15" s="50" t="s">
        <v>406</v>
      </c>
      <c r="N15" s="47" t="s">
        <v>339</v>
      </c>
    </row>
    <row r="16" spans="1:16" x14ac:dyDescent="0.15">
      <c r="A16" s="46" t="s">
        <v>340</v>
      </c>
      <c r="C16" s="50" t="s">
        <v>338</v>
      </c>
      <c r="N16" s="47" t="s">
        <v>342</v>
      </c>
    </row>
    <row r="17" spans="1:10" x14ac:dyDescent="0.15">
      <c r="A17" s="46" t="s">
        <v>343</v>
      </c>
      <c r="C17" s="50" t="s">
        <v>341</v>
      </c>
    </row>
    <row r="18" spans="1:10" x14ac:dyDescent="0.15">
      <c r="A18" s="46" t="s">
        <v>345</v>
      </c>
      <c r="C18" s="50" t="s">
        <v>407</v>
      </c>
      <c r="J18" s="47" t="s">
        <v>318</v>
      </c>
    </row>
    <row r="19" spans="1:10" x14ac:dyDescent="0.15">
      <c r="A19" s="46" t="s">
        <v>347</v>
      </c>
      <c r="C19" s="50" t="s">
        <v>344</v>
      </c>
      <c r="J19" s="47" t="s">
        <v>323</v>
      </c>
    </row>
    <row r="20" spans="1:10" x14ac:dyDescent="0.15">
      <c r="A20" s="46" t="s">
        <v>349</v>
      </c>
      <c r="C20" s="50" t="s">
        <v>346</v>
      </c>
      <c r="J20" s="47" t="s">
        <v>328</v>
      </c>
    </row>
    <row r="21" spans="1:10" x14ac:dyDescent="0.15">
      <c r="A21" s="46" t="s">
        <v>350</v>
      </c>
      <c r="C21" s="50" t="s">
        <v>348</v>
      </c>
    </row>
    <row r="22" spans="1:10" x14ac:dyDescent="0.15">
      <c r="A22" s="46" t="s">
        <v>352</v>
      </c>
      <c r="C22" s="50" t="s">
        <v>408</v>
      </c>
    </row>
    <row r="23" spans="1:10" x14ac:dyDescent="0.15">
      <c r="A23" s="46" t="s">
        <v>353</v>
      </c>
      <c r="C23" s="50" t="s">
        <v>409</v>
      </c>
    </row>
    <row r="24" spans="1:10" x14ac:dyDescent="0.15">
      <c r="A24" s="46" t="s">
        <v>355</v>
      </c>
      <c r="C24" s="50" t="s">
        <v>351</v>
      </c>
    </row>
    <row r="25" spans="1:10" x14ac:dyDescent="0.15">
      <c r="A25" s="46" t="s">
        <v>357</v>
      </c>
      <c r="C25" s="50" t="s">
        <v>410</v>
      </c>
    </row>
    <row r="26" spans="1:10" x14ac:dyDescent="0.15">
      <c r="A26" s="46" t="s">
        <v>359</v>
      </c>
      <c r="C26" s="50" t="s">
        <v>411</v>
      </c>
    </row>
    <row r="27" spans="1:10" x14ac:dyDescent="0.15">
      <c r="A27" s="46" t="s">
        <v>361</v>
      </c>
      <c r="C27" s="50" t="s">
        <v>354</v>
      </c>
    </row>
    <row r="28" spans="1:10" x14ac:dyDescent="0.15">
      <c r="A28" s="46" t="s">
        <v>363</v>
      </c>
      <c r="C28" s="50" t="s">
        <v>356</v>
      </c>
    </row>
    <row r="29" spans="1:10" x14ac:dyDescent="0.15">
      <c r="A29" s="46" t="s">
        <v>364</v>
      </c>
      <c r="C29" s="50" t="s">
        <v>358</v>
      </c>
    </row>
    <row r="30" spans="1:10" x14ac:dyDescent="0.15">
      <c r="A30" s="46" t="s">
        <v>365</v>
      </c>
      <c r="C30" s="50" t="s">
        <v>494</v>
      </c>
    </row>
    <row r="31" spans="1:10" x14ac:dyDescent="0.15">
      <c r="A31" s="46" t="s">
        <v>367</v>
      </c>
      <c r="C31" s="46" t="s">
        <v>360</v>
      </c>
    </row>
    <row r="32" spans="1:10" x14ac:dyDescent="0.15">
      <c r="A32" s="46" t="s">
        <v>369</v>
      </c>
      <c r="C32" s="46" t="s">
        <v>362</v>
      </c>
    </row>
    <row r="33" spans="1:3" x14ac:dyDescent="0.15">
      <c r="A33" s="46" t="s">
        <v>371</v>
      </c>
      <c r="C33" s="46" t="s">
        <v>495</v>
      </c>
    </row>
    <row r="34" spans="1:3" x14ac:dyDescent="0.15">
      <c r="A34" s="46" t="s">
        <v>373</v>
      </c>
      <c r="C34" s="46" t="s">
        <v>546</v>
      </c>
    </row>
    <row r="35" spans="1:3" x14ac:dyDescent="0.15">
      <c r="A35" s="46" t="s">
        <v>375</v>
      </c>
      <c r="C35" s="46" t="s">
        <v>366</v>
      </c>
    </row>
    <row r="36" spans="1:3" x14ac:dyDescent="0.15">
      <c r="A36" s="46" t="s">
        <v>377</v>
      </c>
      <c r="C36" s="46" t="s">
        <v>368</v>
      </c>
    </row>
    <row r="37" spans="1:3" x14ac:dyDescent="0.15">
      <c r="A37" s="46" t="s">
        <v>379</v>
      </c>
      <c r="C37" s="46" t="s">
        <v>370</v>
      </c>
    </row>
    <row r="38" spans="1:3" x14ac:dyDescent="0.15">
      <c r="A38" s="46" t="s">
        <v>380</v>
      </c>
      <c r="C38" s="46" t="s">
        <v>372</v>
      </c>
    </row>
    <row r="39" spans="1:3" x14ac:dyDescent="0.15">
      <c r="A39" s="46" t="s">
        <v>381</v>
      </c>
      <c r="C39" s="46" t="s">
        <v>374</v>
      </c>
    </row>
    <row r="40" spans="1:3" x14ac:dyDescent="0.15">
      <c r="A40" s="46" t="s">
        <v>382</v>
      </c>
      <c r="C40" s="46" t="s">
        <v>376</v>
      </c>
    </row>
    <row r="41" spans="1:3" x14ac:dyDescent="0.15">
      <c r="A41" s="46" t="s">
        <v>383</v>
      </c>
      <c r="C41" s="46" t="s">
        <v>378</v>
      </c>
    </row>
    <row r="42" spans="1:3" x14ac:dyDescent="0.15">
      <c r="A42" s="46" t="s">
        <v>384</v>
      </c>
      <c r="C42" s="51" t="s">
        <v>496</v>
      </c>
    </row>
    <row r="43" spans="1:3" x14ac:dyDescent="0.15">
      <c r="A43" s="46" t="s">
        <v>385</v>
      </c>
      <c r="C43" s="51" t="s">
        <v>497</v>
      </c>
    </row>
    <row r="44" spans="1:3" x14ac:dyDescent="0.15">
      <c r="A44" s="46" t="s">
        <v>386</v>
      </c>
      <c r="C44" s="51" t="s">
        <v>498</v>
      </c>
    </row>
    <row r="45" spans="1:3" x14ac:dyDescent="0.15">
      <c r="A45" s="46" t="s">
        <v>387</v>
      </c>
      <c r="C45" s="51" t="s">
        <v>499</v>
      </c>
    </row>
    <row r="46" spans="1:3" x14ac:dyDescent="0.15">
      <c r="A46" s="46" t="s">
        <v>388</v>
      </c>
      <c r="C46" s="51" t="s">
        <v>500</v>
      </c>
    </row>
    <row r="47" spans="1:3" x14ac:dyDescent="0.15">
      <c r="A47" s="46" t="s">
        <v>389</v>
      </c>
      <c r="C47" s="51" t="s">
        <v>501</v>
      </c>
    </row>
    <row r="48" spans="1:3" x14ac:dyDescent="0.15">
      <c r="A48" s="46" t="s">
        <v>390</v>
      </c>
      <c r="C48" s="51" t="s">
        <v>502</v>
      </c>
    </row>
    <row r="49" spans="3:3" x14ac:dyDescent="0.15">
      <c r="C49" s="51" t="s">
        <v>503</v>
      </c>
    </row>
    <row r="50" spans="3:3" x14ac:dyDescent="0.15">
      <c r="C50" s="51" t="s">
        <v>504</v>
      </c>
    </row>
    <row r="51" spans="3:3" x14ac:dyDescent="0.15">
      <c r="C51" s="51" t="s">
        <v>505</v>
      </c>
    </row>
    <row r="52" spans="3:3" x14ac:dyDescent="0.15">
      <c r="C52" s="51" t="s">
        <v>506</v>
      </c>
    </row>
    <row r="53" spans="3:3" x14ac:dyDescent="0.15">
      <c r="C53" s="51" t="s">
        <v>507</v>
      </c>
    </row>
    <row r="54" spans="3:3" x14ac:dyDescent="0.15">
      <c r="C54" s="51" t="s">
        <v>508</v>
      </c>
    </row>
    <row r="55" spans="3:3" x14ac:dyDescent="0.15">
      <c r="C55" s="51" t="s">
        <v>509</v>
      </c>
    </row>
    <row r="56" spans="3:3" x14ac:dyDescent="0.15">
      <c r="C56" s="51" t="s">
        <v>510</v>
      </c>
    </row>
    <row r="57" spans="3:3" x14ac:dyDescent="0.15">
      <c r="C57" s="51" t="s">
        <v>511</v>
      </c>
    </row>
    <row r="58" spans="3:3" x14ac:dyDescent="0.15">
      <c r="C58" s="51" t="s">
        <v>512</v>
      </c>
    </row>
    <row r="59" spans="3:3" x14ac:dyDescent="0.15">
      <c r="C59" s="51" t="s">
        <v>513</v>
      </c>
    </row>
    <row r="60" spans="3:3" x14ac:dyDescent="0.15">
      <c r="C60" s="51" t="s">
        <v>514</v>
      </c>
    </row>
    <row r="61" spans="3:3" x14ac:dyDescent="0.15">
      <c r="C61" s="51" t="s">
        <v>515</v>
      </c>
    </row>
    <row r="62" spans="3:3" x14ac:dyDescent="0.15">
      <c r="C62" s="51" t="s">
        <v>516</v>
      </c>
    </row>
    <row r="63" spans="3:3" x14ac:dyDescent="0.15">
      <c r="C63" s="51" t="s">
        <v>517</v>
      </c>
    </row>
    <row r="64" spans="3:3" x14ac:dyDescent="0.15">
      <c r="C64" s="51" t="s">
        <v>518</v>
      </c>
    </row>
    <row r="65" spans="3:3" x14ac:dyDescent="0.15">
      <c r="C65" s="51" t="s">
        <v>519</v>
      </c>
    </row>
    <row r="66" spans="3:3" x14ac:dyDescent="0.15">
      <c r="C66" s="51" t="s">
        <v>520</v>
      </c>
    </row>
    <row r="67" spans="3:3" x14ac:dyDescent="0.15">
      <c r="C67" s="51" t="s">
        <v>521</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22" workbookViewId="0">
      <selection activeCell="E30" sqref="E30:F30"/>
    </sheetView>
  </sheetViews>
  <sheetFormatPr defaultColWidth="9" defaultRowHeight="13.5" x14ac:dyDescent="0.15"/>
  <cols>
    <col min="1" max="1" width="13.125" style="15" customWidth="1"/>
    <col min="2" max="16384" width="9" style="13"/>
  </cols>
  <sheetData>
    <row r="1" spans="1:14" x14ac:dyDescent="0.15">
      <c r="A1" s="12" t="s">
        <v>271</v>
      </c>
      <c r="B1" s="13" t="s">
        <v>272</v>
      </c>
      <c r="C1" s="12" t="s">
        <v>213</v>
      </c>
      <c r="D1" s="13" t="s">
        <v>273</v>
      </c>
      <c r="E1" s="13" t="s">
        <v>274</v>
      </c>
      <c r="F1" s="13" t="s">
        <v>275</v>
      </c>
      <c r="G1" s="13" t="s">
        <v>276</v>
      </c>
    </row>
    <row r="2" spans="1:14" x14ac:dyDescent="0.15">
      <c r="A2" s="12" t="s">
        <v>277</v>
      </c>
      <c r="B2" s="13" t="s">
        <v>278</v>
      </c>
      <c r="C2" s="14" t="s">
        <v>279</v>
      </c>
      <c r="D2" s="12" t="s">
        <v>393</v>
      </c>
      <c r="E2" s="12" t="s">
        <v>280</v>
      </c>
      <c r="F2" s="12" t="s">
        <v>281</v>
      </c>
      <c r="G2" s="13" t="s">
        <v>282</v>
      </c>
      <c r="M2" s="13" t="s">
        <v>283</v>
      </c>
    </row>
    <row r="3" spans="1:14" x14ac:dyDescent="0.15">
      <c r="A3" s="12" t="s">
        <v>284</v>
      </c>
      <c r="B3" s="13" t="s">
        <v>285</v>
      </c>
      <c r="C3" s="14" t="s">
        <v>286</v>
      </c>
      <c r="D3" s="12" t="s">
        <v>287</v>
      </c>
      <c r="E3" s="12" t="s">
        <v>287</v>
      </c>
      <c r="F3" s="12" t="s">
        <v>288</v>
      </c>
      <c r="G3" s="12"/>
      <c r="M3" s="13" t="s">
        <v>289</v>
      </c>
    </row>
    <row r="4" spans="1:14" x14ac:dyDescent="0.15">
      <c r="A4" s="12" t="s">
        <v>290</v>
      </c>
      <c r="C4" s="14" t="s">
        <v>291</v>
      </c>
      <c r="D4" s="12" t="s">
        <v>292</v>
      </c>
      <c r="E4" s="12" t="s">
        <v>292</v>
      </c>
      <c r="F4" s="12" t="s">
        <v>293</v>
      </c>
      <c r="I4" s="12" t="s">
        <v>294</v>
      </c>
    </row>
    <row r="5" spans="1:14" x14ac:dyDescent="0.15">
      <c r="A5" s="12" t="s">
        <v>295</v>
      </c>
      <c r="B5" s="13" t="s">
        <v>296</v>
      </c>
      <c r="C5" s="14" t="s">
        <v>297</v>
      </c>
      <c r="D5" s="12" t="s">
        <v>298</v>
      </c>
      <c r="E5" s="12" t="s">
        <v>299</v>
      </c>
      <c r="F5" s="12"/>
    </row>
    <row r="6" spans="1:14" x14ac:dyDescent="0.15">
      <c r="A6" s="12" t="s">
        <v>300</v>
      </c>
      <c r="B6" s="13" t="s">
        <v>278</v>
      </c>
      <c r="C6" s="14" t="s">
        <v>301</v>
      </c>
      <c r="E6" s="12" t="s">
        <v>302</v>
      </c>
      <c r="G6" s="12" t="s">
        <v>303</v>
      </c>
      <c r="N6" s="13" t="s">
        <v>304</v>
      </c>
    </row>
    <row r="7" spans="1:14" x14ac:dyDescent="0.15">
      <c r="A7" s="12" t="s">
        <v>305</v>
      </c>
      <c r="B7" s="13" t="s">
        <v>306</v>
      </c>
      <c r="C7" s="14" t="s">
        <v>307</v>
      </c>
      <c r="E7" s="12" t="s">
        <v>308</v>
      </c>
      <c r="G7" s="12" t="s">
        <v>309</v>
      </c>
      <c r="N7" s="13" t="s">
        <v>310</v>
      </c>
    </row>
    <row r="8" spans="1:14" x14ac:dyDescent="0.15">
      <c r="A8" s="12" t="s">
        <v>311</v>
      </c>
      <c r="C8" s="14" t="s">
        <v>312</v>
      </c>
      <c r="E8" s="12" t="s">
        <v>313</v>
      </c>
      <c r="N8" s="13" t="s">
        <v>314</v>
      </c>
    </row>
    <row r="9" spans="1:14" x14ac:dyDescent="0.15">
      <c r="A9" s="12" t="s">
        <v>315</v>
      </c>
      <c r="C9" s="14" t="s">
        <v>316</v>
      </c>
      <c r="E9" s="12" t="s">
        <v>317</v>
      </c>
      <c r="G9" s="13" t="s">
        <v>318</v>
      </c>
      <c r="N9" s="13" t="s">
        <v>319</v>
      </c>
    </row>
    <row r="10" spans="1:14" x14ac:dyDescent="0.15">
      <c r="A10" s="12" t="s">
        <v>320</v>
      </c>
      <c r="C10" s="14" t="s">
        <v>321</v>
      </c>
      <c r="E10" s="12" t="s">
        <v>322</v>
      </c>
      <c r="G10" s="13" t="s">
        <v>323</v>
      </c>
      <c r="N10" s="13" t="s">
        <v>324</v>
      </c>
    </row>
    <row r="11" spans="1:14" x14ac:dyDescent="0.15">
      <c r="A11" s="12" t="s">
        <v>325</v>
      </c>
      <c r="C11" s="14" t="s">
        <v>326</v>
      </c>
      <c r="E11" s="12" t="s">
        <v>327</v>
      </c>
      <c r="G11" s="13" t="s">
        <v>328</v>
      </c>
      <c r="N11" s="13" t="s">
        <v>329</v>
      </c>
    </row>
    <row r="12" spans="1:14" x14ac:dyDescent="0.15">
      <c r="A12" s="12" t="s">
        <v>330</v>
      </c>
      <c r="C12" s="14" t="s">
        <v>334</v>
      </c>
      <c r="E12" s="12" t="s">
        <v>331</v>
      </c>
      <c r="N12" s="13" t="s">
        <v>332</v>
      </c>
    </row>
    <row r="13" spans="1:14" x14ac:dyDescent="0.15">
      <c r="A13" s="12" t="s">
        <v>333</v>
      </c>
      <c r="C13" s="14" t="s">
        <v>442</v>
      </c>
      <c r="N13" s="13" t="s">
        <v>335</v>
      </c>
    </row>
    <row r="14" spans="1:14" x14ac:dyDescent="0.15">
      <c r="A14" s="12" t="s">
        <v>391</v>
      </c>
      <c r="C14" s="14" t="s">
        <v>406</v>
      </c>
      <c r="N14" s="13" t="s">
        <v>336</v>
      </c>
    </row>
    <row r="15" spans="1:14" x14ac:dyDescent="0.15">
      <c r="A15" s="12" t="s">
        <v>337</v>
      </c>
      <c r="C15" s="14" t="s">
        <v>338</v>
      </c>
      <c r="N15" s="13" t="s">
        <v>339</v>
      </c>
    </row>
    <row r="16" spans="1:14" x14ac:dyDescent="0.15">
      <c r="A16" s="12" t="s">
        <v>340</v>
      </c>
      <c r="C16" s="14" t="s">
        <v>341</v>
      </c>
      <c r="N16" s="13" t="s">
        <v>342</v>
      </c>
    </row>
    <row r="17" spans="1:16" x14ac:dyDescent="0.15">
      <c r="A17" s="12" t="s">
        <v>343</v>
      </c>
      <c r="C17" s="14" t="s">
        <v>407</v>
      </c>
    </row>
    <row r="18" spans="1:16" ht="57" x14ac:dyDescent="0.15">
      <c r="A18" s="12" t="s">
        <v>345</v>
      </c>
      <c r="C18" s="14" t="s">
        <v>344</v>
      </c>
      <c r="N18" s="10" t="s">
        <v>221</v>
      </c>
      <c r="P18" s="13" t="s">
        <v>238</v>
      </c>
    </row>
    <row r="19" spans="1:16" ht="57" x14ac:dyDescent="0.15">
      <c r="A19" s="12" t="s">
        <v>347</v>
      </c>
      <c r="C19" s="14" t="s">
        <v>346</v>
      </c>
      <c r="N19" s="10" t="s">
        <v>223</v>
      </c>
      <c r="P19" s="13" t="s">
        <v>239</v>
      </c>
    </row>
    <row r="20" spans="1:16" ht="42.75" x14ac:dyDescent="0.15">
      <c r="A20" s="12" t="s">
        <v>349</v>
      </c>
      <c r="C20" s="14" t="s">
        <v>348</v>
      </c>
      <c r="N20" s="10" t="s">
        <v>225</v>
      </c>
      <c r="P20" s="13" t="s">
        <v>236</v>
      </c>
    </row>
    <row r="21" spans="1:16" ht="42.75" x14ac:dyDescent="0.15">
      <c r="A21" s="12" t="s">
        <v>350</v>
      </c>
      <c r="C21" s="14" t="s">
        <v>408</v>
      </c>
      <c r="N21" s="10" t="s">
        <v>227</v>
      </c>
      <c r="P21" s="13" t="s">
        <v>231</v>
      </c>
    </row>
    <row r="22" spans="1:16" ht="14.25" x14ac:dyDescent="0.15">
      <c r="A22" s="12" t="s">
        <v>352</v>
      </c>
      <c r="C22" s="14" t="s">
        <v>409</v>
      </c>
      <c r="N22" s="10" t="s">
        <v>228</v>
      </c>
      <c r="P22" s="13" t="s">
        <v>412</v>
      </c>
    </row>
    <row r="23" spans="1:16" ht="28.5" x14ac:dyDescent="0.15">
      <c r="A23" s="12" t="s">
        <v>353</v>
      </c>
      <c r="C23" s="14" t="s">
        <v>351</v>
      </c>
      <c r="N23" s="11" t="s">
        <v>222</v>
      </c>
      <c r="P23" s="13" t="s">
        <v>413</v>
      </c>
    </row>
    <row r="24" spans="1:16" ht="57" x14ac:dyDescent="0.15">
      <c r="A24" s="12" t="s">
        <v>355</v>
      </c>
      <c r="C24" s="14" t="s">
        <v>410</v>
      </c>
      <c r="N24" s="11" t="s">
        <v>224</v>
      </c>
      <c r="P24" s="13" t="s">
        <v>414</v>
      </c>
    </row>
    <row r="25" spans="1:16" ht="28.5" x14ac:dyDescent="0.15">
      <c r="A25" s="12" t="s">
        <v>357</v>
      </c>
      <c r="C25" s="14" t="s">
        <v>411</v>
      </c>
      <c r="N25" s="11" t="s">
        <v>226</v>
      </c>
      <c r="P25" s="13" t="s">
        <v>234</v>
      </c>
    </row>
    <row r="26" spans="1:16" x14ac:dyDescent="0.15">
      <c r="A26" s="12" t="s">
        <v>359</v>
      </c>
      <c r="C26" s="14" t="s">
        <v>354</v>
      </c>
      <c r="P26" s="13" t="s">
        <v>415</v>
      </c>
    </row>
    <row r="27" spans="1:16" x14ac:dyDescent="0.15">
      <c r="A27" s="12" t="s">
        <v>361</v>
      </c>
      <c r="C27" s="14" t="s">
        <v>356</v>
      </c>
    </row>
    <row r="28" spans="1:16" x14ac:dyDescent="0.15">
      <c r="A28" s="12" t="s">
        <v>363</v>
      </c>
      <c r="C28" s="14" t="s">
        <v>358</v>
      </c>
    </row>
    <row r="29" spans="1:16" x14ac:dyDescent="0.15">
      <c r="A29" s="12" t="s">
        <v>364</v>
      </c>
      <c r="C29" s="14" t="s">
        <v>360</v>
      </c>
    </row>
    <row r="30" spans="1:16" x14ac:dyDescent="0.15">
      <c r="A30" s="12" t="s">
        <v>365</v>
      </c>
      <c r="C30" s="14" t="s">
        <v>362</v>
      </c>
    </row>
    <row r="31" spans="1:16" x14ac:dyDescent="0.15">
      <c r="A31" s="12" t="s">
        <v>367</v>
      </c>
      <c r="C31" s="14" t="s">
        <v>546</v>
      </c>
    </row>
    <row r="32" spans="1:16" x14ac:dyDescent="0.15">
      <c r="A32" s="12" t="s">
        <v>369</v>
      </c>
      <c r="C32" s="14" t="s">
        <v>366</v>
      </c>
    </row>
    <row r="33" spans="1:3" x14ac:dyDescent="0.15">
      <c r="A33" s="12" t="s">
        <v>371</v>
      </c>
      <c r="C33" s="14" t="s">
        <v>368</v>
      </c>
    </row>
    <row r="34" spans="1:3" x14ac:dyDescent="0.15">
      <c r="A34" s="12" t="s">
        <v>373</v>
      </c>
      <c r="C34" s="14" t="s">
        <v>370</v>
      </c>
    </row>
    <row r="35" spans="1:3" x14ac:dyDescent="0.15">
      <c r="A35" s="12" t="s">
        <v>375</v>
      </c>
      <c r="C35" s="14" t="s">
        <v>372</v>
      </c>
    </row>
    <row r="36" spans="1:3" x14ac:dyDescent="0.15">
      <c r="A36" s="12" t="s">
        <v>377</v>
      </c>
      <c r="C36" s="14" t="s">
        <v>374</v>
      </c>
    </row>
    <row r="37" spans="1:3" x14ac:dyDescent="0.15">
      <c r="A37" s="12" t="s">
        <v>379</v>
      </c>
      <c r="C37" s="14" t="s">
        <v>376</v>
      </c>
    </row>
    <row r="38" spans="1:3" x14ac:dyDescent="0.15">
      <c r="A38" s="12" t="s">
        <v>380</v>
      </c>
      <c r="C38" s="14" t="s">
        <v>378</v>
      </c>
    </row>
    <row r="39" spans="1:3" x14ac:dyDescent="0.15">
      <c r="A39" s="12" t="s">
        <v>381</v>
      </c>
    </row>
    <row r="40" spans="1:3" x14ac:dyDescent="0.15">
      <c r="A40" s="12" t="s">
        <v>382</v>
      </c>
    </row>
    <row r="41" spans="1:3" x14ac:dyDescent="0.15">
      <c r="A41" s="12" t="s">
        <v>383</v>
      </c>
    </row>
    <row r="42" spans="1:3" x14ac:dyDescent="0.15">
      <c r="A42" s="12" t="s">
        <v>384</v>
      </c>
    </row>
    <row r="43" spans="1:3" x14ac:dyDescent="0.15">
      <c r="A43" s="12" t="s">
        <v>385</v>
      </c>
    </row>
    <row r="44" spans="1:3" x14ac:dyDescent="0.15">
      <c r="A44" s="12" t="s">
        <v>386</v>
      </c>
    </row>
    <row r="45" spans="1:3" x14ac:dyDescent="0.15">
      <c r="A45" s="12" t="s">
        <v>387</v>
      </c>
    </row>
    <row r="46" spans="1:3" x14ac:dyDescent="0.15">
      <c r="A46" s="12" t="s">
        <v>388</v>
      </c>
    </row>
    <row r="47" spans="1:3" x14ac:dyDescent="0.15">
      <c r="A47" s="12" t="s">
        <v>389</v>
      </c>
    </row>
    <row r="48" spans="1:3" x14ac:dyDescent="0.15">
      <c r="A48" s="12" t="s">
        <v>390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提出書類一覧（支援）</vt:lpstr>
      <vt:lpstr>支援-1</vt:lpstr>
      <vt:lpstr>支援-2</vt:lpstr>
      <vt:lpstr>支援-3</vt:lpstr>
      <vt:lpstr>支援-４　※入力不要</vt:lpstr>
      <vt:lpstr>データセット</vt:lpstr>
      <vt:lpstr>DataSet</vt:lpstr>
      <vt:lpstr>'支援-1'!Print_Area</vt:lpstr>
      <vt:lpstr>'支援-2'!Print_Area</vt:lpstr>
      <vt:lpstr>'支援-3'!Print_Area</vt:lpstr>
      <vt:lpstr>'支援-４　※入力不要'!Print_Area</vt:lpstr>
      <vt:lpstr>'提出書類一覧（支援）'!Print_Area</vt:lpstr>
      <vt:lpstr>'提出書類一覧（支援）'!Print_Titles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2025-08-25T01:37:48Z</cp:lastPrinted>
  <dcterms:created xsi:type="dcterms:W3CDTF">1997-01-08T22:48:59Z</dcterms:created>
  <dcterms:modified xsi:type="dcterms:W3CDTF">2025-08-27T00:17:08Z</dcterms:modified>
</cp:coreProperties>
</file>