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2.xml" ContentType="application/vnd.openxmlformats-officedocument.drawing+xml"/>
  <Override PartName="/xl/comments4.xml" ContentType="application/vnd.openxmlformats-officedocument.spreadsheetml.comments+xml"/>
  <Override PartName="/xl/drawings/drawing3.xml" ContentType="application/vnd.openxmlformats-officedocument.drawing+xml"/>
  <Override PartName="/xl/comments5.xml" ContentType="application/vnd.openxmlformats-officedocument.spreadsheetml.comments+xml"/>
  <Override PartName="/xl/drawings/drawing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6"/>
  <workbookPr defaultThemeVersion="124226"/>
  <mc:AlternateContent xmlns:mc="http://schemas.openxmlformats.org/markup-compatibility/2006">
    <mc:Choice Requires="x15">
      <x15ac:absPath xmlns:x15ac="http://schemas.microsoft.com/office/spreadsheetml/2010/11/ac" url="Y:\05_障害福祉サービス事業所職員奨学金返済・育成支援事業\８　ホームページ\令和６年度\6　3月　実績報告様式の掲載\"/>
    </mc:Choice>
  </mc:AlternateContent>
  <xr:revisionPtr revIDLastSave="0" documentId="13_ncr:1_{6286F4A3-3D0C-44DD-82E4-04FC6139AE38}" xr6:coauthVersionLast="36" xr6:coauthVersionMax="36" xr10:uidLastSave="{00000000-0000-0000-0000-000000000000}"/>
  <bookViews>
    <workbookView xWindow="0" yWindow="0" windowWidth="28800" windowHeight="11835" xr2:uid="{00000000-000D-0000-FFFF-FFFF00000000}"/>
  </bookViews>
  <sheets>
    <sheet name="【①】補助所要額・対象者ごと所要額" sheetId="37" r:id="rId1"/>
    <sheet name="【②】基本情報・返済スケジュール・支給スケジュール" sheetId="36" r:id="rId2"/>
    <sheet name="【③】資格取得計画＆実績 " sheetId="39" r:id="rId3"/>
    <sheet name="＜記入例＞【①】補助所要額・対象者ごと所要額 " sheetId="40" r:id="rId4"/>
    <sheet name="＜記入例＞【②】基本情報・返済スケジュール・支給スケジュール" sheetId="41" r:id="rId5"/>
    <sheet name="＜記入例＞【③】資格取得計画＆実績" sheetId="42" r:id="rId6"/>
  </sheets>
  <definedNames>
    <definedName name="_xlnm.Print_Area" localSheetId="0">【①】補助所要額・対象者ごと所要額!$A$2:$U$31</definedName>
    <definedName name="_xlnm.Print_Area" localSheetId="1">【②】基本情報・返済スケジュール・支給スケジュール!$A$1:$U$46</definedName>
    <definedName name="_xlnm.Print_Area" localSheetId="2">'【③】資格取得計画＆実績 '!$A$1:$BA$22</definedName>
    <definedName name="_xlnm.Print_Area" localSheetId="3">'＜記入例＞【①】補助所要額・対象者ごと所要額 '!$A$1:$U$30</definedName>
    <definedName name="_xlnm.Print_Area" localSheetId="4">'＜記入例＞【②】基本情報・返済スケジュール・支給スケジュール'!$A$1:$U$46</definedName>
    <definedName name="_xlnm.Print_Area" localSheetId="5">'＜記入例＞【③】資格取得計画＆実績'!$A$1:$BA$21</definedName>
  </definedNames>
  <calcPr calcId="191029"/>
</workbook>
</file>

<file path=xl/calcChain.xml><?xml version="1.0" encoding="utf-8"?>
<calcChain xmlns="http://schemas.openxmlformats.org/spreadsheetml/2006/main">
  <c r="C15" i="42" l="1"/>
  <c r="C14" i="42"/>
  <c r="C13" i="42"/>
  <c r="C12" i="42"/>
  <c r="C11" i="42"/>
  <c r="C10" i="42"/>
  <c r="Q14" i="41" l="1"/>
  <c r="Q13" i="41"/>
  <c r="Q12" i="41"/>
  <c r="Q11" i="41"/>
  <c r="Q10" i="41"/>
  <c r="Q9" i="41"/>
  <c r="C10" i="39"/>
  <c r="C15" i="39"/>
  <c r="C14" i="39"/>
  <c r="C13" i="39"/>
  <c r="C12" i="39"/>
  <c r="C11" i="39"/>
  <c r="Q14" i="36"/>
  <c r="Q13" i="36"/>
  <c r="Q12" i="36"/>
  <c r="Q11" i="36"/>
  <c r="Q10" i="36"/>
  <c r="Q9" i="36"/>
  <c r="B14" i="42" l="1"/>
  <c r="B14" i="39" l="1"/>
  <c r="K17" i="40" l="1"/>
  <c r="M22" i="40" l="1"/>
  <c r="M21" i="40"/>
  <c r="M20" i="40"/>
  <c r="M19" i="40"/>
  <c r="M18" i="40"/>
  <c r="M17" i="40"/>
  <c r="M18" i="37"/>
  <c r="M19" i="37"/>
  <c r="M20" i="37"/>
  <c r="M21" i="37"/>
  <c r="M22" i="37"/>
  <c r="M23" i="37"/>
  <c r="K22" i="40"/>
  <c r="K21" i="40"/>
  <c r="K20" i="40"/>
  <c r="K19" i="40"/>
  <c r="K18" i="40"/>
  <c r="K19" i="37"/>
  <c r="K20" i="37"/>
  <c r="K21" i="37"/>
  <c r="K22" i="37"/>
  <c r="K23" i="37"/>
  <c r="K18" i="37"/>
  <c r="C2" i="42" l="1"/>
  <c r="C4" i="42"/>
  <c r="B10" i="42"/>
  <c r="B11" i="42"/>
  <c r="B12" i="42"/>
  <c r="B13" i="42"/>
  <c r="B15" i="42"/>
  <c r="D2" i="41"/>
  <c r="D4" i="41"/>
  <c r="C9" i="41"/>
  <c r="C10" i="41"/>
  <c r="C22" i="41" s="1"/>
  <c r="C37" i="41" s="1"/>
  <c r="C11" i="41"/>
  <c r="C12" i="41"/>
  <c r="C24" i="41" s="1"/>
  <c r="C39" i="41" s="1"/>
  <c r="C13" i="41"/>
  <c r="C14" i="41"/>
  <c r="C26" i="41" s="1"/>
  <c r="C41" i="41" s="1"/>
  <c r="C21" i="41"/>
  <c r="C36" i="41" s="1"/>
  <c r="S21" i="41"/>
  <c r="S22" i="41"/>
  <c r="C23" i="41"/>
  <c r="C38" i="41" s="1"/>
  <c r="S23" i="41"/>
  <c r="S24" i="41"/>
  <c r="C25" i="41"/>
  <c r="C40" i="41" s="1"/>
  <c r="S25" i="41"/>
  <c r="S26" i="41"/>
  <c r="S36" i="41"/>
  <c r="S37" i="41"/>
  <c r="S38" i="41"/>
  <c r="S39" i="41"/>
  <c r="S40" i="41"/>
  <c r="E21" i="40" s="1"/>
  <c r="S41" i="41"/>
  <c r="T41" i="41" l="1"/>
  <c r="E22" i="40"/>
  <c r="T39" i="41"/>
  <c r="E20" i="40"/>
  <c r="T38" i="41"/>
  <c r="E19" i="40"/>
  <c r="T37" i="41"/>
  <c r="E18" i="40"/>
  <c r="T36" i="41"/>
  <c r="E17" i="40"/>
  <c r="I21" i="40"/>
  <c r="T40" i="41"/>
  <c r="I17" i="40"/>
  <c r="Q17" i="40" s="1"/>
  <c r="S17" i="40" s="1"/>
  <c r="E23" i="40" l="1"/>
  <c r="Q21" i="40"/>
  <c r="S21" i="40" s="1"/>
  <c r="I19" i="40"/>
  <c r="Q19" i="40" s="1"/>
  <c r="S19" i="40" s="1"/>
  <c r="I18" i="40"/>
  <c r="Q18" i="40" s="1"/>
  <c r="S18" i="40" s="1"/>
  <c r="I22" i="40"/>
  <c r="Q22" i="40" s="1"/>
  <c r="S22" i="40" s="1"/>
  <c r="I20" i="40"/>
  <c r="Q20" i="40" s="1"/>
  <c r="S20" i="40" s="1"/>
  <c r="S23" i="36"/>
  <c r="S26" i="36"/>
  <c r="S25" i="36"/>
  <c r="S24" i="36"/>
  <c r="S22" i="36"/>
  <c r="S21" i="36"/>
  <c r="S23" i="40" l="1"/>
  <c r="I10" i="40" s="1"/>
  <c r="C4" i="39"/>
  <c r="C2" i="39"/>
  <c r="B11" i="39"/>
  <c r="B12" i="39"/>
  <c r="B13" i="39"/>
  <c r="B15" i="39"/>
  <c r="B10" i="39"/>
  <c r="D4" i="36" l="1"/>
  <c r="D2" i="36"/>
  <c r="C10" i="36"/>
  <c r="C22" i="36" s="1"/>
  <c r="C37" i="36" s="1"/>
  <c r="C11" i="36"/>
  <c r="C23" i="36" s="1"/>
  <c r="C38" i="36" s="1"/>
  <c r="C12" i="36"/>
  <c r="C24" i="36" s="1"/>
  <c r="C39" i="36" s="1"/>
  <c r="C13" i="36"/>
  <c r="C25" i="36" s="1"/>
  <c r="C40" i="36" s="1"/>
  <c r="C14" i="36"/>
  <c r="C26" i="36" s="1"/>
  <c r="C41" i="36" s="1"/>
  <c r="C9" i="36"/>
  <c r="C21" i="36" s="1"/>
  <c r="C36" i="36" s="1"/>
  <c r="S37" i="36" l="1"/>
  <c r="T37" i="36" s="1"/>
  <c r="S38" i="36"/>
  <c r="T38" i="36" s="1"/>
  <c r="S39" i="36"/>
  <c r="T39" i="36" s="1"/>
  <c r="S40" i="36"/>
  <c r="T40" i="36" s="1"/>
  <c r="S41" i="36"/>
  <c r="T41" i="36" s="1"/>
  <c r="S36" i="36"/>
  <c r="E18" i="37" l="1"/>
  <c r="T36" i="36"/>
  <c r="E20" i="37"/>
  <c r="E19" i="37"/>
  <c r="E22" i="37"/>
  <c r="E21" i="37"/>
  <c r="E23" i="37"/>
  <c r="I18" i="37" l="1"/>
  <c r="E24" i="37"/>
  <c r="Q18" i="37"/>
  <c r="S18" i="37" s="1"/>
  <c r="I23" i="37"/>
  <c r="I20" i="37"/>
  <c r="I21" i="37"/>
  <c r="I22" i="37"/>
  <c r="I19" i="37"/>
  <c r="Q20" i="37" l="1"/>
  <c r="S20" i="37" s="1"/>
  <c r="Q19" i="37"/>
  <c r="S19" i="37" s="1"/>
  <c r="Q23" i="37"/>
  <c r="S23" i="37" s="1"/>
  <c r="Q22" i="37"/>
  <c r="S22" i="37" s="1"/>
  <c r="Q21" i="37"/>
  <c r="S21" i="37" s="1"/>
  <c r="S24" i="37" l="1"/>
  <c r="I11" i="3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E17" authorId="0" shapeId="0" xr:uid="{00000000-0006-0000-0000-000001000000}">
      <text>
        <r>
          <rPr>
            <b/>
            <sz val="9"/>
            <color indexed="81"/>
            <rFont val="ＭＳ Ｐゴシック"/>
            <family val="3"/>
            <charset val="128"/>
          </rPr>
          <t>自動計算</t>
        </r>
      </text>
    </comment>
    <comment ref="G17" authorId="0" shapeId="0" xr:uid="{00000000-0006-0000-0000-000002000000}">
      <text>
        <r>
          <rPr>
            <b/>
            <sz val="9"/>
            <color indexed="81"/>
            <rFont val="ＭＳ Ｐゴシック"/>
            <family val="3"/>
            <charset val="128"/>
          </rPr>
          <t>手入力</t>
        </r>
      </text>
    </comment>
    <comment ref="I17" authorId="0" shapeId="0" xr:uid="{00000000-0006-0000-0000-000003000000}">
      <text>
        <r>
          <rPr>
            <b/>
            <sz val="9"/>
            <color indexed="81"/>
            <rFont val="ＭＳ Ｐゴシック"/>
            <family val="3"/>
            <charset val="128"/>
          </rPr>
          <t>自動計算</t>
        </r>
      </text>
    </comment>
    <comment ref="K17" authorId="0" shapeId="0" xr:uid="{00000000-0006-0000-0000-000004000000}">
      <text>
        <r>
          <rPr>
            <b/>
            <sz val="9"/>
            <color indexed="81"/>
            <rFont val="ＭＳ Ｐゴシック"/>
            <family val="3"/>
            <charset val="128"/>
          </rPr>
          <t>自動計算</t>
        </r>
      </text>
    </comment>
    <comment ref="M17" authorId="0" shapeId="0" xr:uid="{00000000-0006-0000-0000-000005000000}">
      <text>
        <r>
          <rPr>
            <b/>
            <sz val="9"/>
            <color indexed="81"/>
            <rFont val="ＭＳ Ｐゴシック"/>
            <family val="3"/>
            <charset val="128"/>
          </rPr>
          <t>自動計算</t>
        </r>
      </text>
    </comment>
    <comment ref="O17" authorId="0" shapeId="0" xr:uid="{00000000-0006-0000-0000-000006000000}">
      <text>
        <r>
          <rPr>
            <b/>
            <sz val="12"/>
            <color indexed="81"/>
            <rFont val="ＭＳ Ｐゴシック"/>
            <family val="3"/>
            <charset val="128"/>
          </rPr>
          <t>交付決定通知に記載された</t>
        </r>
        <r>
          <rPr>
            <b/>
            <sz val="12"/>
            <color indexed="10"/>
            <rFont val="ＭＳ Ｐゴシック"/>
            <family val="3"/>
            <charset val="128"/>
          </rPr>
          <t>交付決定額を手入力ください。</t>
        </r>
      </text>
    </comment>
    <comment ref="Q17" authorId="0" shapeId="0" xr:uid="{00000000-0006-0000-0000-000007000000}">
      <text>
        <r>
          <rPr>
            <b/>
            <sz val="9"/>
            <color indexed="81"/>
            <rFont val="ＭＳ Ｐゴシック"/>
            <family val="3"/>
            <charset val="128"/>
          </rPr>
          <t>自動計算</t>
        </r>
      </text>
    </comment>
    <comment ref="S17" authorId="0" shapeId="0" xr:uid="{00000000-0006-0000-0000-000008000000}">
      <text>
        <r>
          <rPr>
            <b/>
            <sz val="9"/>
            <color indexed="81"/>
            <rFont val="ＭＳ Ｐゴシック"/>
            <family val="3"/>
            <charset val="128"/>
          </rPr>
          <t>自動計算</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sinzai228</author>
    <author>福祉保健財団</author>
    <author>東京都</author>
  </authors>
  <commentList>
    <comment ref="T1" authorId="0" shapeId="0" xr:uid="{00000000-0006-0000-0100-000001000000}">
      <text>
        <r>
          <rPr>
            <b/>
            <sz val="9"/>
            <color indexed="81"/>
            <rFont val="MS P ゴシック"/>
            <family val="3"/>
            <charset val="128"/>
          </rPr>
          <t>本様式上の「今年度」とは令和６年度を指し、「前年度」とは令和５年度を指します。</t>
        </r>
      </text>
    </comment>
    <comment ref="H7" authorId="1" shapeId="0" xr:uid="{00000000-0006-0000-0100-000002000000}">
      <text>
        <r>
          <rPr>
            <b/>
            <sz val="9"/>
            <color indexed="81"/>
            <rFont val="MS P ゴシック"/>
            <family val="3"/>
            <charset val="128"/>
          </rPr>
          <t>令和７年３月３１日までに修了した研修、取得(合格)された資格を入力ください。</t>
        </r>
      </text>
    </comment>
    <comment ref="J7" authorId="1" shapeId="0" xr:uid="{00000000-0006-0000-0100-000003000000}">
      <text>
        <r>
          <rPr>
            <b/>
            <sz val="9"/>
            <color indexed="10"/>
            <rFont val="MS P ゴシック"/>
            <family val="3"/>
            <charset val="128"/>
          </rPr>
          <t>令和６年４月１日から令和７年３月３１日までに修了した研修、取得した資格</t>
        </r>
        <r>
          <rPr>
            <b/>
            <sz val="9"/>
            <color indexed="81"/>
            <rFont val="MS P ゴシック"/>
            <family val="3"/>
            <charset val="128"/>
          </rPr>
          <t>（試験合格も含む。）をプルダウンから選択ください。上記期間内に修了、取得(合格)していない場合は空欄で結構です。</t>
        </r>
      </text>
    </comment>
    <comment ref="L7" authorId="2" shapeId="0" xr:uid="{00000000-0006-0000-0100-000004000000}">
      <text>
        <r>
          <rPr>
            <b/>
            <u/>
            <sz val="9"/>
            <color indexed="81"/>
            <rFont val="ＭＳ Ｐゴシック"/>
            <family val="3"/>
            <charset val="128"/>
          </rPr>
          <t>西暦</t>
        </r>
        <r>
          <rPr>
            <b/>
            <sz val="9"/>
            <color indexed="81"/>
            <rFont val="ＭＳ Ｐゴシック"/>
            <family val="3"/>
            <charset val="128"/>
          </rPr>
          <t>で入力ください</t>
        </r>
      </text>
    </comment>
    <comment ref="C9" authorId="2" shapeId="0" xr:uid="{00000000-0006-0000-0100-000005000000}">
      <text>
        <r>
          <rPr>
            <b/>
            <sz val="9"/>
            <color indexed="81"/>
            <rFont val="ＭＳ Ｐゴシック"/>
            <family val="3"/>
            <charset val="128"/>
          </rPr>
          <t>別記様式第２号－２①の２の氏名が入力されると自動入力されます。</t>
        </r>
      </text>
    </comment>
    <comment ref="Q9" authorId="2" shapeId="0" xr:uid="{00000000-0006-0000-0100-000006000000}">
      <text>
        <r>
          <rPr>
            <b/>
            <sz val="9"/>
            <color indexed="81"/>
            <rFont val="ＭＳ Ｐゴシック"/>
            <family val="3"/>
            <charset val="128"/>
          </rPr>
          <t>１年目：　1月～12月
２年目：13月～24月
３年目：25月～36月
４年目：37月～48月
５年目：49月～60月</t>
        </r>
      </text>
    </comment>
    <comment ref="T20" authorId="2" shapeId="0" xr:uid="{00000000-0006-0000-0100-000007000000}">
      <text>
        <r>
          <rPr>
            <b/>
            <sz val="11"/>
            <color indexed="81"/>
            <rFont val="ＭＳ Ｐゴシック"/>
            <family val="3"/>
            <charset val="128"/>
          </rPr>
          <t>・</t>
        </r>
        <r>
          <rPr>
            <b/>
            <sz val="11"/>
            <color indexed="39"/>
            <rFont val="ＭＳ Ｐゴシック"/>
            <family val="3"/>
            <charset val="128"/>
          </rPr>
          <t>月賦返還</t>
        </r>
        <r>
          <rPr>
            <b/>
            <sz val="11"/>
            <color indexed="81"/>
            <rFont val="ＭＳ Ｐゴシック"/>
            <family val="3"/>
            <charset val="128"/>
          </rPr>
          <t>の場合は月賦額を記入ください。
・</t>
        </r>
        <r>
          <rPr>
            <b/>
            <sz val="11"/>
            <color indexed="39"/>
            <rFont val="ＭＳ Ｐゴシック"/>
            <family val="3"/>
            <charset val="128"/>
          </rPr>
          <t>月賦半年賦併用返還</t>
        </r>
        <r>
          <rPr>
            <b/>
            <sz val="11"/>
            <color indexed="81"/>
            <rFont val="ＭＳ Ｐゴシック"/>
            <family val="3"/>
            <charset val="128"/>
          </rPr>
          <t xml:space="preserve">の場合は、返還証明書等に記載された返還額から年額（※）を算出し、当該年額を１２で除した額（一月当たりの返還額）を記入してください。＜ＱＡ71参照＞
※算出する年額は、補助対象期間が例えば７月開始でも、４月～３月の合計返済額となります。
</t>
        </r>
        <r>
          <rPr>
            <b/>
            <sz val="11"/>
            <color indexed="10"/>
            <rFont val="ＭＳ Ｐゴシック"/>
            <family val="3"/>
            <charset val="128"/>
          </rPr>
          <t>【注意】継続対象者は、令和４年度の「一月当たりの返済額」を原則上回ることはできません。</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M9" authorId="0" shapeId="0" xr:uid="{00000000-0006-0000-0200-000001000000}">
      <text>
        <r>
          <rPr>
            <b/>
            <sz val="9"/>
            <color indexed="81"/>
            <rFont val="ＭＳ Ｐゴシック"/>
            <family val="3"/>
            <charset val="128"/>
          </rPr>
          <t>プルダウンから選択してください
・初任者　　　　　　・初任者（済）
・実務者　　　　　　・実務者（済）
・介護福祉士　　　・介護福祉士（済）　　　　　・介護福祉士（不合格）
・社会福祉士　　　・社会福祉士（済）　　　　　・社会福祉士（不合格）
・精神保健福祉士　・精神保健福祉士（済）　・精神保健福祉士（不合格）
・公認心理師　　　　・公認心理師（済）　　　　・公認心理師（不合格） 
・初任者+実務者　　・実務者（済）+介護福祉士（済）
・実務者+介護福祉士　・実務者（済）+介護福祉士（不合格）</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E16" authorId="0" shapeId="0" xr:uid="{00000000-0006-0000-0300-000001000000}">
      <text>
        <r>
          <rPr>
            <b/>
            <sz val="9"/>
            <color indexed="81"/>
            <rFont val="ＭＳ Ｐゴシック"/>
            <family val="3"/>
            <charset val="128"/>
          </rPr>
          <t>自動計算</t>
        </r>
      </text>
    </comment>
    <comment ref="G16" authorId="0" shapeId="0" xr:uid="{00000000-0006-0000-0300-000002000000}">
      <text>
        <r>
          <rPr>
            <b/>
            <sz val="9"/>
            <color indexed="81"/>
            <rFont val="ＭＳ Ｐゴシック"/>
            <family val="3"/>
            <charset val="128"/>
          </rPr>
          <t>手入力</t>
        </r>
      </text>
    </comment>
    <comment ref="I16" authorId="0" shapeId="0" xr:uid="{00000000-0006-0000-0300-000003000000}">
      <text>
        <r>
          <rPr>
            <b/>
            <sz val="9"/>
            <color indexed="81"/>
            <rFont val="ＭＳ Ｐゴシック"/>
            <family val="3"/>
            <charset val="128"/>
          </rPr>
          <t>自動計算</t>
        </r>
      </text>
    </comment>
    <comment ref="K16" authorId="0" shapeId="0" xr:uid="{00000000-0006-0000-0300-000004000000}">
      <text>
        <r>
          <rPr>
            <b/>
            <sz val="9"/>
            <color indexed="81"/>
            <rFont val="ＭＳ Ｐゴシック"/>
            <family val="3"/>
            <charset val="128"/>
          </rPr>
          <t>自動計算</t>
        </r>
      </text>
    </comment>
    <comment ref="M16" authorId="0" shapeId="0" xr:uid="{00000000-0006-0000-0300-000005000000}">
      <text>
        <r>
          <rPr>
            <b/>
            <sz val="9"/>
            <color indexed="81"/>
            <rFont val="ＭＳ Ｐゴシック"/>
            <family val="3"/>
            <charset val="128"/>
          </rPr>
          <t>自動計算</t>
        </r>
      </text>
    </comment>
    <comment ref="O16" authorId="0" shapeId="0" xr:uid="{00000000-0006-0000-0300-000006000000}">
      <text>
        <r>
          <rPr>
            <b/>
            <sz val="9"/>
            <color indexed="81"/>
            <rFont val="ＭＳ Ｐゴシック"/>
            <family val="3"/>
            <charset val="128"/>
          </rPr>
          <t>手入力（交付決定通知に記載された交付決定額をご入力ください。）</t>
        </r>
      </text>
    </comment>
    <comment ref="Q16" authorId="0" shapeId="0" xr:uid="{00000000-0006-0000-0300-000007000000}">
      <text>
        <r>
          <rPr>
            <b/>
            <sz val="9"/>
            <color indexed="81"/>
            <rFont val="ＭＳ Ｐゴシック"/>
            <family val="3"/>
            <charset val="128"/>
          </rPr>
          <t>自動計算</t>
        </r>
      </text>
    </comment>
    <comment ref="S16" authorId="0" shapeId="0" xr:uid="{00000000-0006-0000-0300-000008000000}">
      <text>
        <r>
          <rPr>
            <b/>
            <sz val="9"/>
            <color indexed="81"/>
            <rFont val="ＭＳ Ｐゴシック"/>
            <family val="3"/>
            <charset val="128"/>
          </rPr>
          <t>自動計算</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東京都</author>
  </authors>
  <commentList>
    <comment ref="C9" authorId="0" shapeId="0" xr:uid="{00000000-0006-0000-0400-000001000000}">
      <text>
        <r>
          <rPr>
            <b/>
            <sz val="9"/>
            <color indexed="81"/>
            <rFont val="ＭＳ Ｐゴシック"/>
            <family val="3"/>
            <charset val="128"/>
          </rPr>
          <t>別記様式第２号－２①の２の氏名が入力されると自動入力されます。</t>
        </r>
      </text>
    </comment>
    <comment ref="Q9" authorId="0" shapeId="0" xr:uid="{00000000-0006-0000-0400-000002000000}">
      <text>
        <r>
          <rPr>
            <b/>
            <sz val="9"/>
            <color indexed="81"/>
            <rFont val="ＭＳ Ｐゴシック"/>
            <family val="3"/>
            <charset val="128"/>
          </rPr>
          <t>１年目：　1月～12月
２年目：13月～24月
３年目：25月～36月
４年目：37月～48月
５年目：49月～60月</t>
        </r>
      </text>
    </comment>
    <comment ref="T20" authorId="0" shapeId="0" xr:uid="{00000000-0006-0000-0400-000003000000}">
      <text>
        <r>
          <rPr>
            <b/>
            <sz val="9"/>
            <color indexed="81"/>
            <rFont val="ＭＳ Ｐゴシック"/>
            <family val="3"/>
            <charset val="128"/>
          </rPr>
          <t>奨学金返還証明書に記載された返還額から計算した１月当たりの返還額を記入してください。（年間の返還額が記載されている場合は、12で除した額を記入してください。</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M9" authorId="0" shapeId="0" xr:uid="{00000000-0006-0000-0500-000001000000}">
      <text>
        <r>
          <rPr>
            <b/>
            <sz val="9"/>
            <color indexed="81"/>
            <rFont val="ＭＳ Ｐゴシック"/>
            <family val="3"/>
            <charset val="128"/>
          </rPr>
          <t>プルダウンから選択してください
・初任者　　　　　　・初任者（済）
・実務者　　　　　　・実務者（済）
・介護福祉士　　　・介護福祉士（済）　　　　　・介護福祉士（不合格）
・社会福祉士　　　・社会福祉士（済）　　　　　・社会福祉士（不合格）
・精神保健福祉士　・精神保健福祉士（済）　・精神保健福祉士（不合格）
・公認心理師　　　　・公認心理師（済）　　　　・公認心理師（不合格） 
・初任者+実務者　　・実務者（済）+介護福祉士（済）
・実務者+介護福祉士　・実務者（済）+介護福祉士（不合格）</t>
        </r>
      </text>
    </comment>
  </commentList>
</comments>
</file>

<file path=xl/sharedStrings.xml><?xml version="1.0" encoding="utf-8"?>
<sst xmlns="http://schemas.openxmlformats.org/spreadsheetml/2006/main" count="638" uniqueCount="172">
  <si>
    <t>氏名</t>
    <rPh sb="0" eb="2">
      <t>シメイ</t>
    </rPh>
    <phoneticPr fontId="10"/>
  </si>
  <si>
    <t>事業所名：</t>
    <rPh sb="0" eb="3">
      <t>ジギョウショ</t>
    </rPh>
    <rPh sb="3" eb="4">
      <t>メイ</t>
    </rPh>
    <phoneticPr fontId="14"/>
  </si>
  <si>
    <t>氏名</t>
    <rPh sb="0" eb="2">
      <t>シメイ</t>
    </rPh>
    <phoneticPr fontId="14"/>
  </si>
  <si>
    <t>４月</t>
    <rPh sb="1" eb="2">
      <t>ガツ</t>
    </rPh>
    <phoneticPr fontId="14"/>
  </si>
  <si>
    <t>５月</t>
  </si>
  <si>
    <t>６月</t>
  </si>
  <si>
    <t>７月</t>
  </si>
  <si>
    <t>８月</t>
  </si>
  <si>
    <t>９月</t>
  </si>
  <si>
    <t>１０月</t>
  </si>
  <si>
    <t>１１月</t>
  </si>
  <si>
    <t>１２月</t>
  </si>
  <si>
    <t>１月</t>
  </si>
  <si>
    <t>２月</t>
  </si>
  <si>
    <t>３月</t>
  </si>
  <si>
    <t>備考</t>
    <rPh sb="0" eb="2">
      <t>ビコウ</t>
    </rPh>
    <phoneticPr fontId="14"/>
  </si>
  <si>
    <t>事業所番号：</t>
    <phoneticPr fontId="14"/>
  </si>
  <si>
    <t>生年月日</t>
    <rPh sb="0" eb="4">
      <t>セイネンガッピ</t>
    </rPh>
    <phoneticPr fontId="14"/>
  </si>
  <si>
    <t>３　基本情報</t>
    <rPh sb="2" eb="4">
      <t>キホン</t>
    </rPh>
    <rPh sb="4" eb="6">
      <t>ジョウホウ</t>
    </rPh>
    <phoneticPr fontId="10"/>
  </si>
  <si>
    <t>事業所名：</t>
    <rPh sb="0" eb="2">
      <t>ジギョウ</t>
    </rPh>
    <rPh sb="2" eb="3">
      <t>ショ</t>
    </rPh>
    <rPh sb="3" eb="4">
      <t>メイ</t>
    </rPh>
    <phoneticPr fontId="14"/>
  </si>
  <si>
    <t>事業所番号：</t>
    <rPh sb="0" eb="3">
      <t>ジギョウショ</t>
    </rPh>
    <rPh sb="3" eb="5">
      <t>バンゴウ</t>
    </rPh>
    <phoneticPr fontId="14"/>
  </si>
  <si>
    <t>事業所所在地：</t>
    <rPh sb="0" eb="3">
      <t>ジギョウショ</t>
    </rPh>
    <rPh sb="3" eb="6">
      <t>ショザイチ</t>
    </rPh>
    <phoneticPr fontId="14"/>
  </si>
  <si>
    <t>金</t>
    <rPh sb="0" eb="1">
      <t>キン</t>
    </rPh>
    <phoneticPr fontId="14"/>
  </si>
  <si>
    <t>円</t>
    <rPh sb="0" eb="1">
      <t>エン</t>
    </rPh>
    <phoneticPr fontId="14"/>
  </si>
  <si>
    <t>氏名</t>
    <rPh sb="0" eb="2">
      <t>シメイ</t>
    </rPh>
    <phoneticPr fontId="23"/>
  </si>
  <si>
    <t>奨学金返済相当
手当等支給額
（Ａ）※１</t>
    <rPh sb="0" eb="3">
      <t>ショウガクキン</t>
    </rPh>
    <rPh sb="3" eb="5">
      <t>ヘンサイ</t>
    </rPh>
    <rPh sb="5" eb="7">
      <t>ソウトウ</t>
    </rPh>
    <rPh sb="8" eb="10">
      <t>テアテ</t>
    </rPh>
    <rPh sb="10" eb="11">
      <t>トウ</t>
    </rPh>
    <rPh sb="11" eb="14">
      <t>シキュウガク</t>
    </rPh>
    <phoneticPr fontId="14"/>
  </si>
  <si>
    <t>寄付金その他収入額
（Ｂ）</t>
    <rPh sb="0" eb="3">
      <t>キフキン</t>
    </rPh>
    <rPh sb="5" eb="6">
      <t>タ</t>
    </rPh>
    <rPh sb="6" eb="8">
      <t>シュウニュウ</t>
    </rPh>
    <rPh sb="8" eb="9">
      <t>ガク</t>
    </rPh>
    <phoneticPr fontId="14"/>
  </si>
  <si>
    <t>寄付金を除く支給額
（Ｃ）</t>
    <rPh sb="0" eb="3">
      <t>キフキン</t>
    </rPh>
    <rPh sb="4" eb="5">
      <t>ノゾ</t>
    </rPh>
    <rPh sb="6" eb="9">
      <t>シキュウガク</t>
    </rPh>
    <phoneticPr fontId="14"/>
  </si>
  <si>
    <t>計</t>
    <rPh sb="0" eb="1">
      <t>ケイ</t>
    </rPh>
    <phoneticPr fontId="23"/>
  </si>
  <si>
    <t>４月</t>
    <rPh sb="1" eb="2">
      <t>ガツ</t>
    </rPh>
    <phoneticPr fontId="14"/>
  </si>
  <si>
    <t>（単位：円）</t>
    <phoneticPr fontId="14"/>
  </si>
  <si>
    <t>一月当たりの支給額</t>
    <rPh sb="0" eb="2">
      <t>ヒトツキ</t>
    </rPh>
    <rPh sb="2" eb="3">
      <t>ア</t>
    </rPh>
    <rPh sb="6" eb="8">
      <t>シキュウ</t>
    </rPh>
    <rPh sb="8" eb="9">
      <t>ガク</t>
    </rPh>
    <phoneticPr fontId="14"/>
  </si>
  <si>
    <t>2年目</t>
    <rPh sb="1" eb="3">
      <t>ネンメ</t>
    </rPh>
    <phoneticPr fontId="14"/>
  </si>
  <si>
    <t>3年目</t>
    <rPh sb="1" eb="3">
      <t>ネンメ</t>
    </rPh>
    <phoneticPr fontId="14"/>
  </si>
  <si>
    <t>4年目</t>
    <rPh sb="1" eb="3">
      <t>ネンメ</t>
    </rPh>
    <phoneticPr fontId="14"/>
  </si>
  <si>
    <t>5年目</t>
    <rPh sb="1" eb="3">
      <t>ネンメ</t>
    </rPh>
    <phoneticPr fontId="14"/>
  </si>
  <si>
    <t>期間</t>
    <rPh sb="0" eb="2">
      <t>キカン</t>
    </rPh>
    <phoneticPr fontId="14"/>
  </si>
  <si>
    <t>資格</t>
    <rPh sb="0" eb="2">
      <t>シカク</t>
    </rPh>
    <phoneticPr fontId="14"/>
  </si>
  <si>
    <t>年</t>
    <rPh sb="0" eb="1">
      <t>ネン</t>
    </rPh>
    <phoneticPr fontId="14"/>
  </si>
  <si>
    <t>月</t>
    <rPh sb="0" eb="1">
      <t>ガツ</t>
    </rPh>
    <phoneticPr fontId="14"/>
  </si>
  <si>
    <t>～</t>
    <phoneticPr fontId="14"/>
  </si>
  <si>
    <t>事業所名 ：</t>
    <rPh sb="0" eb="3">
      <t>ジギョウショ</t>
    </rPh>
    <rPh sb="3" eb="4">
      <t>メイ</t>
    </rPh>
    <phoneticPr fontId="14"/>
  </si>
  <si>
    <t>今年度
補助申請期間
（▲月～●月）</t>
    <rPh sb="0" eb="3">
      <t>コンネンド</t>
    </rPh>
    <rPh sb="4" eb="6">
      <t>ホジョ</t>
    </rPh>
    <rPh sb="6" eb="8">
      <t>シンセイ</t>
    </rPh>
    <rPh sb="8" eb="10">
      <t>キカン</t>
    </rPh>
    <rPh sb="13" eb="14">
      <t>ツキ</t>
    </rPh>
    <rPh sb="16" eb="17">
      <t>ツキ</t>
    </rPh>
    <phoneticPr fontId="14"/>
  </si>
  <si>
    <t>補助申請期間開始年月
（▲年▲月）</t>
    <rPh sb="0" eb="2">
      <t>ホジョ</t>
    </rPh>
    <rPh sb="2" eb="4">
      <t>シンセイ</t>
    </rPh>
    <rPh sb="4" eb="6">
      <t>キカン</t>
    </rPh>
    <rPh sb="6" eb="8">
      <t>カイシ</t>
    </rPh>
    <rPh sb="8" eb="9">
      <t>ネン</t>
    </rPh>
    <rPh sb="9" eb="10">
      <t>ツキ</t>
    </rPh>
    <rPh sb="13" eb="14">
      <t>ネン</t>
    </rPh>
    <rPh sb="15" eb="16">
      <t>ツキ</t>
    </rPh>
    <phoneticPr fontId="14"/>
  </si>
  <si>
    <t>補助対象
累積月数</t>
    <rPh sb="0" eb="2">
      <t>ホジョ</t>
    </rPh>
    <rPh sb="2" eb="4">
      <t>タイショウ</t>
    </rPh>
    <rPh sb="5" eb="7">
      <t>ルイセキ</t>
    </rPh>
    <rPh sb="7" eb="9">
      <t>ツキスウ</t>
    </rPh>
    <phoneticPr fontId="14"/>
  </si>
  <si>
    <t>前年度までの補助対象累積月数※２</t>
    <rPh sb="0" eb="3">
      <t>ゼンネンド</t>
    </rPh>
    <rPh sb="6" eb="8">
      <t>ホジョ</t>
    </rPh>
    <rPh sb="8" eb="10">
      <t>タイショウ</t>
    </rPh>
    <rPh sb="10" eb="12">
      <t>ルイセキ</t>
    </rPh>
    <rPh sb="12" eb="14">
      <t>ツキスウ</t>
    </rPh>
    <phoneticPr fontId="14"/>
  </si>
  <si>
    <t>※２　前年度までの補助対象月数（累積）を入力すること。新規申請の場合は、「０」と入力すること。</t>
    <rPh sb="3" eb="6">
      <t>ゼンネンド</t>
    </rPh>
    <rPh sb="9" eb="11">
      <t>ホジョ</t>
    </rPh>
    <rPh sb="11" eb="13">
      <t>タイショウ</t>
    </rPh>
    <rPh sb="13" eb="15">
      <t>ツキスウ</t>
    </rPh>
    <rPh sb="16" eb="18">
      <t>ルイセキ</t>
    </rPh>
    <rPh sb="20" eb="22">
      <t>ニュウリョク</t>
    </rPh>
    <rPh sb="27" eb="29">
      <t>シンキ</t>
    </rPh>
    <rPh sb="29" eb="31">
      <t>シンセイ</t>
    </rPh>
    <rPh sb="32" eb="34">
      <t>バアイ</t>
    </rPh>
    <rPh sb="40" eb="42">
      <t>ニュウリョク</t>
    </rPh>
    <phoneticPr fontId="14"/>
  </si>
  <si>
    <t>※１　プルダウンリストから選択して入力すること。</t>
    <rPh sb="13" eb="15">
      <t>センタク</t>
    </rPh>
    <rPh sb="17" eb="19">
      <t>ニュウリョク</t>
    </rPh>
    <phoneticPr fontId="14"/>
  </si>
  <si>
    <t>４　返済スケジュール（今年度の月ごとの返済額を入力すること）※３</t>
    <rPh sb="2" eb="4">
      <t>ヘンサイ</t>
    </rPh>
    <rPh sb="11" eb="14">
      <t>コンネンド</t>
    </rPh>
    <rPh sb="15" eb="16">
      <t>ツキ</t>
    </rPh>
    <rPh sb="19" eb="21">
      <t>ヘンサイ</t>
    </rPh>
    <rPh sb="21" eb="22">
      <t>ガク</t>
    </rPh>
    <rPh sb="23" eb="25">
      <t>ニュウリョク</t>
    </rPh>
    <phoneticPr fontId="14"/>
  </si>
  <si>
    <t>返還方法※４</t>
    <rPh sb="0" eb="2">
      <t>ヘンカン</t>
    </rPh>
    <rPh sb="2" eb="4">
      <t>ホウホウ</t>
    </rPh>
    <phoneticPr fontId="14"/>
  </si>
  <si>
    <t>※４　「月賦」、「月賦半年賦併用」、「半年賦」、「年賦」、「その他」　から選択して入力すること。「その他」の場合は詳細を備考欄に入力すること。</t>
    <rPh sb="4" eb="6">
      <t>ゲップ</t>
    </rPh>
    <rPh sb="9" eb="16">
      <t>ゲップハンネンプヘイヨウ</t>
    </rPh>
    <rPh sb="19" eb="22">
      <t>ハンネンプ</t>
    </rPh>
    <rPh sb="25" eb="27">
      <t>ネンプ</t>
    </rPh>
    <rPh sb="32" eb="33">
      <t>タ</t>
    </rPh>
    <rPh sb="37" eb="39">
      <t>センタク</t>
    </rPh>
    <rPh sb="41" eb="43">
      <t>ニュウリョク</t>
    </rPh>
    <rPh sb="51" eb="52">
      <t>タ</t>
    </rPh>
    <rPh sb="54" eb="56">
      <t>バアイ</t>
    </rPh>
    <rPh sb="57" eb="59">
      <t>ショウサイ</t>
    </rPh>
    <rPh sb="60" eb="62">
      <t>ビコウ</t>
    </rPh>
    <rPh sb="62" eb="63">
      <t>ラン</t>
    </rPh>
    <rPh sb="64" eb="66">
      <t>ニュウリョク</t>
    </rPh>
    <phoneticPr fontId="14"/>
  </si>
  <si>
    <t>奨学金返済額
（Ｄ）※２</t>
    <rPh sb="0" eb="3">
      <t>ショウガクキン</t>
    </rPh>
    <rPh sb="3" eb="5">
      <t>ヘンサイ</t>
    </rPh>
    <rPh sb="5" eb="6">
      <t>ガク</t>
    </rPh>
    <phoneticPr fontId="14"/>
  </si>
  <si>
    <t>補助基準額
（Ｅ）※３</t>
    <rPh sb="0" eb="2">
      <t>ホジョ</t>
    </rPh>
    <rPh sb="2" eb="4">
      <t>キジュン</t>
    </rPh>
    <rPh sb="4" eb="5">
      <t>ガク</t>
    </rPh>
    <phoneticPr fontId="14"/>
  </si>
  <si>
    <t>補助対象期間
開始年月</t>
    <rPh sb="0" eb="2">
      <t>ホジョ</t>
    </rPh>
    <rPh sb="2" eb="4">
      <t>タイショウ</t>
    </rPh>
    <rPh sb="4" eb="6">
      <t>キカン</t>
    </rPh>
    <rPh sb="7" eb="9">
      <t>カイシ</t>
    </rPh>
    <rPh sb="9" eb="11">
      <t>ネンゲツ</t>
    </rPh>
    <phoneticPr fontId="14"/>
  </si>
  <si>
    <t>保有資格
（今年度4/1時点）※１</t>
    <phoneticPr fontId="14"/>
  </si>
  <si>
    <r>
      <t>No</t>
    </r>
    <r>
      <rPr>
        <sz val="11"/>
        <color theme="1"/>
        <rFont val="ＭＳ Ｐゴシック"/>
        <family val="2"/>
        <charset val="128"/>
        <scheme val="minor"/>
      </rPr>
      <t>.</t>
    </r>
    <phoneticPr fontId="23"/>
  </si>
  <si>
    <t>No.</t>
    <phoneticPr fontId="14"/>
  </si>
  <si>
    <t>心理　未来</t>
    <rPh sb="0" eb="2">
      <t>シンリ</t>
    </rPh>
    <rPh sb="3" eb="5">
      <t>ミライ</t>
    </rPh>
    <phoneticPr fontId="14"/>
  </si>
  <si>
    <t>精神　三郎</t>
    <rPh sb="0" eb="2">
      <t>セイシン</t>
    </rPh>
    <rPh sb="3" eb="5">
      <t>サブロウ</t>
    </rPh>
    <phoneticPr fontId="14"/>
  </si>
  <si>
    <t>社会　陽子</t>
    <rPh sb="0" eb="2">
      <t>シャカイ</t>
    </rPh>
    <rPh sb="3" eb="5">
      <t>ヨウコ</t>
    </rPh>
    <phoneticPr fontId="14"/>
  </si>
  <si>
    <t>新宿　月子</t>
    <phoneticPr fontId="14"/>
  </si>
  <si>
    <t>東京　太郎</t>
    <phoneticPr fontId="14"/>
  </si>
  <si>
    <r>
      <t>No</t>
    </r>
    <r>
      <rPr>
        <sz val="11"/>
        <color theme="1"/>
        <rFont val="ＭＳ Ｐゴシック"/>
        <family val="2"/>
        <charset val="128"/>
        <scheme val="minor"/>
      </rPr>
      <t>.</t>
    </r>
    <phoneticPr fontId="23"/>
  </si>
  <si>
    <t>東京都新宿区西新宿２－８－１</t>
    <phoneticPr fontId="14"/>
  </si>
  <si>
    <t>西新宿○○介護事業所</t>
    <rPh sb="5" eb="7">
      <t>カイゴ</t>
    </rPh>
    <phoneticPr fontId="14"/>
  </si>
  <si>
    <t>手当</t>
  </si>
  <si>
    <t>一時金</t>
  </si>
  <si>
    <t>No.</t>
    <phoneticPr fontId="14"/>
  </si>
  <si>
    <t>（単位：円）</t>
    <phoneticPr fontId="14"/>
  </si>
  <si>
    <t>月賦</t>
  </si>
  <si>
    <t>月賦半年賦併用</t>
  </si>
  <si>
    <t>月賦半年賦併用</t>
    <phoneticPr fontId="14"/>
  </si>
  <si>
    <t>精神保健福祉士</t>
  </si>
  <si>
    <t>10月～3月</t>
    <rPh sb="2" eb="3">
      <t>ガツ</t>
    </rPh>
    <rPh sb="5" eb="6">
      <t>ガツ</t>
    </rPh>
    <phoneticPr fontId="14"/>
  </si>
  <si>
    <t>実務者研修</t>
  </si>
  <si>
    <t>初任者研修</t>
  </si>
  <si>
    <t>事業所番号：</t>
    <phoneticPr fontId="14"/>
  </si>
  <si>
    <t xml:space="preserve">   </t>
    <phoneticPr fontId="14"/>
  </si>
  <si>
    <t xml:space="preserve"> ※既に資格を有している場合は、資格の欄において○○○（取得済）を選択すること。継続の場合、過年度については、実績を記載すること。　　</t>
    <phoneticPr fontId="14"/>
  </si>
  <si>
    <t>公認心理師</t>
  </si>
  <si>
    <t>～</t>
    <phoneticPr fontId="14"/>
  </si>
  <si>
    <t>～</t>
  </si>
  <si>
    <t>社会福祉士</t>
  </si>
  <si>
    <t>介護福祉士</t>
  </si>
  <si>
    <t>初任者（取得済）</t>
  </si>
  <si>
    <t>No.</t>
    <phoneticPr fontId="23"/>
  </si>
  <si>
    <t>一月当たりの返済額
（返済年額／12ヵ月）※５</t>
    <rPh sb="0" eb="2">
      <t>ヒトツキ</t>
    </rPh>
    <rPh sb="2" eb="3">
      <t>ア</t>
    </rPh>
    <rPh sb="6" eb="8">
      <t>ヘンサイ</t>
    </rPh>
    <rPh sb="8" eb="9">
      <t>ガク</t>
    </rPh>
    <rPh sb="11" eb="13">
      <t>ヘンサイ</t>
    </rPh>
    <rPh sb="13" eb="15">
      <t>ネンガク</t>
    </rPh>
    <rPh sb="19" eb="20">
      <t>ゲツ</t>
    </rPh>
    <phoneticPr fontId="14"/>
  </si>
  <si>
    <t>５　支給スケジュール（今年度の月ごとの支給額を入力すること）※７</t>
    <rPh sb="2" eb="4">
      <t>シキュウ</t>
    </rPh>
    <rPh sb="19" eb="21">
      <t>シキュウ</t>
    </rPh>
    <phoneticPr fontId="14"/>
  </si>
  <si>
    <t>支給方法※８</t>
    <rPh sb="0" eb="2">
      <t>シキュウ</t>
    </rPh>
    <rPh sb="2" eb="4">
      <t>ホウホウ</t>
    </rPh>
    <phoneticPr fontId="14"/>
  </si>
  <si>
    <t>※８　「手当」、「一時金」、「基本給」、「その他」　から選択して入力すること。「その他」の場合は詳細を備考欄に入力すること。</t>
    <rPh sb="4" eb="6">
      <t>テアテ</t>
    </rPh>
    <rPh sb="9" eb="12">
      <t>イチジキン</t>
    </rPh>
    <rPh sb="15" eb="18">
      <t>キホンキュウ</t>
    </rPh>
    <phoneticPr fontId="14"/>
  </si>
  <si>
    <t>今年度支給月数
※９</t>
    <rPh sb="0" eb="3">
      <t>コンネンド</t>
    </rPh>
    <rPh sb="3" eb="5">
      <t>シキュウ</t>
    </rPh>
    <rPh sb="5" eb="7">
      <t>ツキスウ</t>
    </rPh>
    <phoneticPr fontId="14"/>
  </si>
  <si>
    <t>今年度返済月数
※６</t>
    <rPh sb="0" eb="3">
      <t>コンネンド</t>
    </rPh>
    <rPh sb="3" eb="5">
      <t>ヘンサイ</t>
    </rPh>
    <rPh sb="5" eb="7">
      <t>ツキスウ</t>
    </rPh>
    <phoneticPr fontId="14"/>
  </si>
  <si>
    <t>返済額（総額）</t>
    <rPh sb="0" eb="2">
      <t>ヘンサイ</t>
    </rPh>
    <rPh sb="2" eb="3">
      <t>ガク</t>
    </rPh>
    <rPh sb="4" eb="6">
      <t>ソウガク</t>
    </rPh>
    <phoneticPr fontId="14"/>
  </si>
  <si>
    <t>支給額（総額）</t>
    <rPh sb="0" eb="3">
      <t>シキュウガク</t>
    </rPh>
    <rPh sb="4" eb="6">
      <t>ソウガク</t>
    </rPh>
    <phoneticPr fontId="14"/>
  </si>
  <si>
    <t>※６　H欄には、G欄の1000円未満端数を切り捨てた額が反映。</t>
    <phoneticPr fontId="14"/>
  </si>
  <si>
    <t>選定額
（G）※５</t>
    <rPh sb="0" eb="2">
      <t>センテイ</t>
    </rPh>
    <rPh sb="2" eb="3">
      <t>ガク</t>
    </rPh>
    <phoneticPr fontId="14"/>
  </si>
  <si>
    <t>初任者</t>
    <phoneticPr fontId="14"/>
  </si>
  <si>
    <t>実務者</t>
    <phoneticPr fontId="14"/>
  </si>
  <si>
    <t>介護福祉士</t>
    <phoneticPr fontId="14"/>
  </si>
  <si>
    <t>社会福祉士</t>
    <phoneticPr fontId="14"/>
  </si>
  <si>
    <t>精神保健福祉士</t>
    <phoneticPr fontId="14"/>
  </si>
  <si>
    <t>公認心理師</t>
    <phoneticPr fontId="14"/>
  </si>
  <si>
    <t>初任者+実務者</t>
    <phoneticPr fontId="14"/>
  </si>
  <si>
    <t>初任者（取得済）</t>
    <phoneticPr fontId="14"/>
  </si>
  <si>
    <t>実務者（取得済）</t>
    <phoneticPr fontId="14"/>
  </si>
  <si>
    <t>介護福祉士（取得済）</t>
    <phoneticPr fontId="14"/>
  </si>
  <si>
    <t>社会福祉士（取得済）</t>
    <phoneticPr fontId="14"/>
  </si>
  <si>
    <t>精神保健福祉士（取得済）</t>
    <phoneticPr fontId="14"/>
  </si>
  <si>
    <t>公認心理師（取得済）</t>
    <phoneticPr fontId="14"/>
  </si>
  <si>
    <t>介護福祉士（不合格）</t>
    <phoneticPr fontId="14"/>
  </si>
  <si>
    <t>社会福祉士（不合格）</t>
    <phoneticPr fontId="14"/>
  </si>
  <si>
    <t>精神保健福祉士（不合格）</t>
    <phoneticPr fontId="14"/>
  </si>
  <si>
    <t>公認心理師（不合格)</t>
    <phoneticPr fontId="14"/>
  </si>
  <si>
    <t>実務者+介護福祉士</t>
    <rPh sb="0" eb="3">
      <t>ジツムシャ</t>
    </rPh>
    <rPh sb="4" eb="6">
      <t>カイゴ</t>
    </rPh>
    <rPh sb="6" eb="9">
      <t>フクシシ</t>
    </rPh>
    <phoneticPr fontId="14"/>
  </si>
  <si>
    <t>No.</t>
    <phoneticPr fontId="14"/>
  </si>
  <si>
    <t>No.</t>
    <phoneticPr fontId="14"/>
  </si>
  <si>
    <t>実務者（取得済）+介護福祉士（取得済）</t>
    <rPh sb="4" eb="6">
      <t>シュトク</t>
    </rPh>
    <rPh sb="15" eb="17">
      <t>シュトク</t>
    </rPh>
    <phoneticPr fontId="14"/>
  </si>
  <si>
    <t>実務者（取得済）+介護福祉士（不合格）</t>
    <rPh sb="4" eb="6">
      <t>シュトク</t>
    </rPh>
    <phoneticPr fontId="14"/>
  </si>
  <si>
    <t>No</t>
    <phoneticPr fontId="23"/>
  </si>
  <si>
    <t>1年目</t>
    <rPh sb="1" eb="3">
      <t>ネンメ</t>
    </rPh>
    <phoneticPr fontId="14"/>
  </si>
  <si>
    <t>実務者（取得済）+介護福祉士（不合格）</t>
    <rPh sb="4" eb="6">
      <t>シュトク</t>
    </rPh>
    <phoneticPr fontId="14"/>
  </si>
  <si>
    <t>No.</t>
  </si>
  <si>
    <t>備考</t>
    <rPh sb="0" eb="2">
      <t>ビコウ</t>
    </rPh>
    <phoneticPr fontId="14"/>
  </si>
  <si>
    <t>別記様式第２号－２①（事業所別）</t>
    <rPh sb="0" eb="2">
      <t>ベッキ</t>
    </rPh>
    <rPh sb="2" eb="4">
      <t>ヨウシキ</t>
    </rPh>
    <rPh sb="4" eb="5">
      <t>ダイ</t>
    </rPh>
    <rPh sb="6" eb="7">
      <t>ゴウ</t>
    </rPh>
    <rPh sb="11" eb="14">
      <t>ジギョウショ</t>
    </rPh>
    <rPh sb="14" eb="15">
      <t>ベツ</t>
    </rPh>
    <phoneticPr fontId="10"/>
  </si>
  <si>
    <t>１　補助所要額（事業所計）</t>
    <rPh sb="2" eb="4">
      <t>ホジョ</t>
    </rPh>
    <rPh sb="4" eb="6">
      <t>ショヨウ</t>
    </rPh>
    <rPh sb="6" eb="7">
      <t>ガク</t>
    </rPh>
    <rPh sb="8" eb="11">
      <t>ジギョウショ</t>
    </rPh>
    <rPh sb="11" eb="12">
      <t>ケイ</t>
    </rPh>
    <phoneticPr fontId="14"/>
  </si>
  <si>
    <t>２　対象者ごとの補助所要額</t>
    <rPh sb="2" eb="5">
      <t>タイショウシャ</t>
    </rPh>
    <rPh sb="8" eb="10">
      <t>ホジョ</t>
    </rPh>
    <rPh sb="10" eb="12">
      <t>ショヨウ</t>
    </rPh>
    <rPh sb="12" eb="13">
      <t>ガク</t>
    </rPh>
    <phoneticPr fontId="14"/>
  </si>
  <si>
    <t>交付決定額
（Ｆ）※４</t>
    <rPh sb="0" eb="2">
      <t>コウフ</t>
    </rPh>
    <rPh sb="2" eb="4">
      <t>ケッテイ</t>
    </rPh>
    <rPh sb="4" eb="5">
      <t>ガク</t>
    </rPh>
    <phoneticPr fontId="14"/>
  </si>
  <si>
    <t>補助所要額
（H）※６</t>
    <rPh sb="0" eb="2">
      <t>ホジョ</t>
    </rPh>
    <rPh sb="2" eb="4">
      <t>ショヨウ</t>
    </rPh>
    <rPh sb="4" eb="5">
      <t>ガク</t>
    </rPh>
    <phoneticPr fontId="14"/>
  </si>
  <si>
    <t>※１　Ａ欄には、別記様式第２号－２②「５　支給スケジュール」の「支給額（総額）」が対象者ごとに反映。</t>
    <rPh sb="4" eb="5">
      <t>ラン</t>
    </rPh>
    <rPh sb="8" eb="10">
      <t>ベッキ</t>
    </rPh>
    <rPh sb="10" eb="12">
      <t>ヨウシキ</t>
    </rPh>
    <rPh sb="12" eb="13">
      <t>ダイ</t>
    </rPh>
    <rPh sb="14" eb="15">
      <t>ゴウ</t>
    </rPh>
    <rPh sb="32" eb="35">
      <t>シキュウガク</t>
    </rPh>
    <rPh sb="36" eb="38">
      <t>ソウガク</t>
    </rPh>
    <rPh sb="41" eb="44">
      <t>タイショウシャ</t>
    </rPh>
    <rPh sb="47" eb="49">
      <t>ハンエイ</t>
    </rPh>
    <phoneticPr fontId="14"/>
  </si>
  <si>
    <t>※３　Ｅ欄には、５万円に、別記様式第２号－２②「４　返済スケジュール」の「今年度返済月数」と「５　支給スケジュール」の「今年度支給月数」のうち小さい月数を乗じて得た額が反映。</t>
    <rPh sb="14" eb="15">
      <t>キ</t>
    </rPh>
    <rPh sb="17" eb="18">
      <t>ダイ</t>
    </rPh>
    <rPh sb="19" eb="20">
      <t>ゴウ</t>
    </rPh>
    <phoneticPr fontId="14"/>
  </si>
  <si>
    <t>※５　G欄には、C欄、D欄、E欄、F欄を比較して最も低い額が反映。</t>
    <rPh sb="20" eb="22">
      <t>ヒカク</t>
    </rPh>
    <phoneticPr fontId="14"/>
  </si>
  <si>
    <t>今年度取得資格※１</t>
    <rPh sb="0" eb="3">
      <t>コンネンド</t>
    </rPh>
    <rPh sb="3" eb="5">
      <t>シュトク</t>
    </rPh>
    <rPh sb="5" eb="7">
      <t>シカク</t>
    </rPh>
    <phoneticPr fontId="14"/>
  </si>
  <si>
    <t>別記様式第２号－２②（事業所別）</t>
    <rPh sb="0" eb="2">
      <t>ベッキ</t>
    </rPh>
    <rPh sb="2" eb="4">
      <t>ヨウシキ</t>
    </rPh>
    <rPh sb="4" eb="5">
      <t>ダイ</t>
    </rPh>
    <rPh sb="6" eb="7">
      <t>ゴウ</t>
    </rPh>
    <rPh sb="11" eb="14">
      <t>ジギョウショ</t>
    </rPh>
    <rPh sb="14" eb="15">
      <t>ベツ</t>
    </rPh>
    <phoneticPr fontId="10"/>
  </si>
  <si>
    <t>別記様式第２号－２③（事業所別）</t>
    <rPh sb="0" eb="2">
      <t>ベッキ</t>
    </rPh>
    <rPh sb="2" eb="4">
      <t>ヨウシキ</t>
    </rPh>
    <rPh sb="4" eb="5">
      <t>ダイ</t>
    </rPh>
    <rPh sb="6" eb="7">
      <t>ゴウ</t>
    </rPh>
    <rPh sb="11" eb="14">
      <t>ジギョウショ</t>
    </rPh>
    <rPh sb="14" eb="15">
      <t>ベツ</t>
    </rPh>
    <phoneticPr fontId="10"/>
  </si>
  <si>
    <t>６　５年間の資格取得計画・実績</t>
    <rPh sb="3" eb="5">
      <t>ネンカン</t>
    </rPh>
    <rPh sb="6" eb="8">
      <t>シカク</t>
    </rPh>
    <rPh sb="8" eb="10">
      <t>シュトク</t>
    </rPh>
    <rPh sb="10" eb="12">
      <t>ケイカク</t>
    </rPh>
    <rPh sb="13" eb="15">
      <t>ジッセキ</t>
    </rPh>
    <phoneticPr fontId="14"/>
  </si>
  <si>
    <t>６　５年間の資格取得計画・実績</t>
    <rPh sb="13" eb="15">
      <t>ジッセキ</t>
    </rPh>
    <phoneticPr fontId="14"/>
  </si>
  <si>
    <t>実務者（取得済）</t>
  </si>
  <si>
    <t xml:space="preserve">本様式は、障害福祉サービス事業所職員奨学金返済用です。介護保険事業所等を対象とした介護職員奨学金返済用の様式ではありません。ご注意ください。
</t>
    <rPh sb="0" eb="1">
      <t>ホン</t>
    </rPh>
    <rPh sb="1" eb="3">
      <t>ヨウシキ</t>
    </rPh>
    <rPh sb="5" eb="7">
      <t>ショウガイ</t>
    </rPh>
    <rPh sb="7" eb="9">
      <t>フクシ</t>
    </rPh>
    <rPh sb="13" eb="16">
      <t>ジギョウショ</t>
    </rPh>
    <rPh sb="16" eb="18">
      <t>ショクイン</t>
    </rPh>
    <rPh sb="18" eb="21">
      <t>ショウガクキン</t>
    </rPh>
    <rPh sb="21" eb="23">
      <t>ヘンサイ</t>
    </rPh>
    <rPh sb="23" eb="24">
      <t>ヨウ</t>
    </rPh>
    <rPh sb="27" eb="29">
      <t>カイゴ</t>
    </rPh>
    <rPh sb="29" eb="31">
      <t>ホケン</t>
    </rPh>
    <rPh sb="31" eb="34">
      <t>ジギョウショ</t>
    </rPh>
    <rPh sb="34" eb="35">
      <t>トウ</t>
    </rPh>
    <rPh sb="36" eb="38">
      <t>タイショウ</t>
    </rPh>
    <rPh sb="41" eb="43">
      <t>カイゴ</t>
    </rPh>
    <rPh sb="43" eb="45">
      <t>ショクイン</t>
    </rPh>
    <rPh sb="45" eb="48">
      <t>ショウガクキン</t>
    </rPh>
    <rPh sb="48" eb="50">
      <t>ヘンサイ</t>
    </rPh>
    <rPh sb="50" eb="51">
      <t>ヨウ</t>
    </rPh>
    <rPh sb="52" eb="54">
      <t>ヨウシキ</t>
    </rPh>
    <rPh sb="63" eb="65">
      <t>チュウイ</t>
    </rPh>
    <phoneticPr fontId="14"/>
  </si>
  <si>
    <t>※４　F欄には、交付決定通知に記載された交付決定額を入力すること。</t>
    <rPh sb="8" eb="10">
      <t>コウフ</t>
    </rPh>
    <rPh sb="10" eb="12">
      <t>ケッテイ</t>
    </rPh>
    <rPh sb="12" eb="14">
      <t>ツウチ</t>
    </rPh>
    <rPh sb="15" eb="17">
      <t>キサイ</t>
    </rPh>
    <rPh sb="20" eb="22">
      <t>コウフ</t>
    </rPh>
    <rPh sb="22" eb="24">
      <t>ケッテイ</t>
    </rPh>
    <rPh sb="24" eb="25">
      <t>ガク</t>
    </rPh>
    <rPh sb="26" eb="28">
      <t>ニュウリョク</t>
    </rPh>
    <phoneticPr fontId="14"/>
  </si>
  <si>
    <t>保健　次郎</t>
    <rPh sb="0" eb="2">
      <t>ホケン</t>
    </rPh>
    <rPh sb="3" eb="5">
      <t>ジロウ</t>
    </rPh>
    <phoneticPr fontId="14"/>
  </si>
  <si>
    <t>※５　奨学金返還証明書に記載された年間の返還額を12で除し、一月当たりの返済額を計算して入力すること。小数点以下切り上げ。</t>
    <rPh sb="3" eb="6">
      <t>ショウガクキン</t>
    </rPh>
    <rPh sb="6" eb="8">
      <t>ヘンカン</t>
    </rPh>
    <rPh sb="8" eb="11">
      <t>ショウメイショ</t>
    </rPh>
    <rPh sb="12" eb="14">
      <t>キサイ</t>
    </rPh>
    <rPh sb="17" eb="19">
      <t>ネンカン</t>
    </rPh>
    <rPh sb="20" eb="23">
      <t>ヘンカンガク</t>
    </rPh>
    <rPh sb="27" eb="28">
      <t>ジョ</t>
    </rPh>
    <rPh sb="30" eb="31">
      <t>イチ</t>
    </rPh>
    <rPh sb="31" eb="33">
      <t>ツキア</t>
    </rPh>
    <rPh sb="36" eb="38">
      <t>ヘンサイ</t>
    </rPh>
    <rPh sb="38" eb="39">
      <t>ガク</t>
    </rPh>
    <rPh sb="40" eb="42">
      <t>ケイサン</t>
    </rPh>
    <rPh sb="44" eb="46">
      <t>ニュウリョク</t>
    </rPh>
    <rPh sb="51" eb="54">
      <t>ショウスウテン</t>
    </rPh>
    <rPh sb="54" eb="56">
      <t>イカ</t>
    </rPh>
    <rPh sb="56" eb="57">
      <t>キ</t>
    </rPh>
    <rPh sb="58" eb="59">
      <t>ア</t>
    </rPh>
    <phoneticPr fontId="14"/>
  </si>
  <si>
    <t>※９　対象者に手当等を支給した月数（数字）を入力すること。</t>
    <rPh sb="3" eb="6">
      <t>タイショウシャ</t>
    </rPh>
    <rPh sb="7" eb="9">
      <t>テアテ</t>
    </rPh>
    <rPh sb="9" eb="10">
      <t>トウ</t>
    </rPh>
    <rPh sb="11" eb="13">
      <t>シキュウ</t>
    </rPh>
    <rPh sb="15" eb="17">
      <t>ツキスウ</t>
    </rPh>
    <rPh sb="18" eb="20">
      <t>スウジ</t>
    </rPh>
    <rPh sb="22" eb="24">
      <t>ニュウリョク</t>
    </rPh>
    <phoneticPr fontId="14"/>
  </si>
  <si>
    <t>4月～3月</t>
    <rPh sb="1" eb="2">
      <t>ガツ</t>
    </rPh>
    <rPh sb="4" eb="5">
      <t>ガツ</t>
    </rPh>
    <phoneticPr fontId="14"/>
  </si>
  <si>
    <t>新宿月子については、３月に一時金として４月～３月の返済分を支給した。
社会陽子については、一時金として９月に４月～９月の返済分を、３月に１０月～３月の返済分を支給した。</t>
    <rPh sb="0" eb="2">
      <t>シンジュク</t>
    </rPh>
    <rPh sb="2" eb="4">
      <t>ツキコ</t>
    </rPh>
    <rPh sb="11" eb="12">
      <t>ツキ</t>
    </rPh>
    <rPh sb="13" eb="16">
      <t>イチジキン</t>
    </rPh>
    <rPh sb="20" eb="21">
      <t>ツキ</t>
    </rPh>
    <rPh sb="23" eb="24">
      <t>ツキ</t>
    </rPh>
    <rPh sb="25" eb="27">
      <t>ヘンサイ</t>
    </rPh>
    <rPh sb="27" eb="28">
      <t>ブン</t>
    </rPh>
    <rPh sb="29" eb="31">
      <t>シキュウ</t>
    </rPh>
    <rPh sb="35" eb="37">
      <t>シャカイ</t>
    </rPh>
    <rPh sb="37" eb="39">
      <t>ヨウコ</t>
    </rPh>
    <rPh sb="45" eb="48">
      <t>イチジキン</t>
    </rPh>
    <rPh sb="52" eb="53">
      <t>ツキ</t>
    </rPh>
    <rPh sb="55" eb="56">
      <t>ツキ</t>
    </rPh>
    <rPh sb="58" eb="59">
      <t>ツキ</t>
    </rPh>
    <rPh sb="60" eb="62">
      <t>ヘンサイ</t>
    </rPh>
    <rPh sb="62" eb="63">
      <t>ブン</t>
    </rPh>
    <rPh sb="66" eb="67">
      <t>ツキ</t>
    </rPh>
    <rPh sb="70" eb="71">
      <t>ツキ</t>
    </rPh>
    <rPh sb="73" eb="74">
      <t>ツキ</t>
    </rPh>
    <rPh sb="75" eb="77">
      <t>ヘンサイ</t>
    </rPh>
    <rPh sb="77" eb="78">
      <t>ブン</t>
    </rPh>
    <rPh sb="79" eb="81">
      <t>シキュウ</t>
    </rPh>
    <phoneticPr fontId="14"/>
  </si>
  <si>
    <t xml:space="preserve"> ※既に資格を有している場合は、資格の欄において○○○（取得済）を選択すること。継続対象者の場合、過年度については、実績を記載すること。　　</t>
    <rPh sb="42" eb="45">
      <t>タイショウシャ</t>
    </rPh>
    <phoneticPr fontId="14"/>
  </si>
  <si>
    <t>※３　対象者が当該月に実際に返済した額を入力すること。</t>
    <rPh sb="3" eb="6">
      <t>タイショウシャ</t>
    </rPh>
    <rPh sb="7" eb="9">
      <t>トウガイ</t>
    </rPh>
    <rPh sb="9" eb="10">
      <t>ツキ</t>
    </rPh>
    <rPh sb="11" eb="13">
      <t>ジッサイ</t>
    </rPh>
    <rPh sb="14" eb="16">
      <t>ヘンサイ</t>
    </rPh>
    <rPh sb="18" eb="19">
      <t>ガク</t>
    </rPh>
    <rPh sb="20" eb="22">
      <t>ニュウリョク</t>
    </rPh>
    <phoneticPr fontId="14"/>
  </si>
  <si>
    <t>※６　補助申請期間中に奨学金を返済した月数（数字）を入力すること。</t>
    <rPh sb="3" eb="5">
      <t>ホジョ</t>
    </rPh>
    <rPh sb="5" eb="7">
      <t>シンセイ</t>
    </rPh>
    <rPh sb="7" eb="9">
      <t>キカン</t>
    </rPh>
    <rPh sb="9" eb="10">
      <t>ジュウ</t>
    </rPh>
    <rPh sb="11" eb="14">
      <t>ショウガクキン</t>
    </rPh>
    <rPh sb="15" eb="17">
      <t>ヘンサイ</t>
    </rPh>
    <rPh sb="19" eb="21">
      <t>ツキスウ</t>
    </rPh>
    <rPh sb="22" eb="24">
      <t>スウジ</t>
    </rPh>
    <rPh sb="26" eb="28">
      <t>ニュウリョク</t>
    </rPh>
    <phoneticPr fontId="14"/>
  </si>
  <si>
    <t>※３　対象者が当該月に実際に返済した額を記載すること。</t>
    <rPh sb="3" eb="6">
      <t>タイショウシャ</t>
    </rPh>
    <rPh sb="7" eb="9">
      <t>トウガイ</t>
    </rPh>
    <rPh sb="9" eb="10">
      <t>ツキ</t>
    </rPh>
    <rPh sb="11" eb="13">
      <t>ジッサイ</t>
    </rPh>
    <rPh sb="14" eb="16">
      <t>ヘンサイ</t>
    </rPh>
    <rPh sb="18" eb="19">
      <t>ガク</t>
    </rPh>
    <rPh sb="20" eb="22">
      <t>キサイ</t>
    </rPh>
    <phoneticPr fontId="14"/>
  </si>
  <si>
    <t>※５　奨学金返還証明書に記載された返還額から、1月当たりの返済額を計算して入力すること。小数点以下切り上げ。</t>
    <rPh sb="3" eb="6">
      <t>ショウガクキン</t>
    </rPh>
    <rPh sb="6" eb="8">
      <t>ヘンカン</t>
    </rPh>
    <rPh sb="8" eb="11">
      <t>ショウメイショ</t>
    </rPh>
    <rPh sb="12" eb="14">
      <t>キサイ</t>
    </rPh>
    <rPh sb="17" eb="20">
      <t>ヘンカンガク</t>
    </rPh>
    <rPh sb="24" eb="26">
      <t>ツキア</t>
    </rPh>
    <rPh sb="29" eb="31">
      <t>ヘンサイ</t>
    </rPh>
    <rPh sb="31" eb="32">
      <t>ガク</t>
    </rPh>
    <rPh sb="33" eb="35">
      <t>ケイサン</t>
    </rPh>
    <rPh sb="37" eb="39">
      <t>ニュウリョク</t>
    </rPh>
    <rPh sb="44" eb="47">
      <t>ショウスウテン</t>
    </rPh>
    <rPh sb="47" eb="49">
      <t>イカ</t>
    </rPh>
    <rPh sb="49" eb="50">
      <t>キ</t>
    </rPh>
    <rPh sb="51" eb="52">
      <t>ア</t>
    </rPh>
    <phoneticPr fontId="14"/>
  </si>
  <si>
    <t>介護福祉士（取得済）</t>
  </si>
  <si>
    <t>社会福祉士（取得済）</t>
  </si>
  <si>
    <t>精神保健福祉士（不合格）</t>
  </si>
  <si>
    <t>【補助条件】
（１）介護福祉士資格の取得を計画する場合
　　＜原則＞
　　介護職員初任者研修未受講者は補助対象期間の開始月から１年以内に介護職員初任者研修を、実務者研修未受講者は３年以内に実務者研修を修了すること。また、３年以内に介護福祉士資格を取得していない者は、４年目に介護福祉士試験を受験すること。
　　試験の合否は問わないが、４年目に不合格であった場合は、５年目にも受験すること。
　　なお、各期間内に研修を修了しなかった場合、翌月以降は補助対象外となる。また、４年目（４年目に不合格であった場合は５年目も含む。）に受験しなかった場合、試験日の属する月の翌月以降は補助対象外となる。
　　＜特例（平成３１年度又は令和２年度に初めて対象者となった職員）＞
　　介護職員初任者研修未受講者は補助対象期間の開始月から２年以内に介護職員初任者研修を、実務者研修未受講者は４年以内に実務者研修を修了すること。また、４年以内に介護福祉士資格を取得していない者は、５年目に介護福祉士試験を受験すること。
　　なお、各期間内に研修を修了しなかった場合、翌月以降は補助対象外となる。また、５年目にに受験しなかった場合、試験日の属する月の翌月以降は補助対象外となる。
（２）社会福祉士、精神保健福祉士又は公認心理師資格の取得を計画する場合
　　ア　原則として、補助対象期間の開始月から３年以内に社会福祉士、精神保健福祉士又は公認心理師試験を受験すること。２年以内に社会福祉士、精神保健福祉士又は公認心理師資格を取得していない者は、３年目に社会福祉士、精神保健福祉士又は公認
　　    心理師試験を受験すること。試験の合否は問わないが、３年目に不合格であった場合は４年目にも受験し、４年目に不合格の場合は５年目にも受験すること。
　　　　なお、３年目（３年目に不合格であった場合は４年目、４年目に不合格であった場合は５年目も含む。）に受験しなかった場合、試験日の属する月の翌月以降は補助対象外となる。
　　イ　受験資格として２年以上の実務経験及び一般養成施設等に１年以上通う必要がある場合など、最短の受験ルートであっても受験資格を３年以内に満たさず、４年目に満たす場合のみ、補助対象期間の開始月から４年目に試験を受験することも
　　　　可とする。試験の合否は問わないが、４年目に不合格であった場合は、５年目にも受験すること。
　　　　なお、４年目（４年目に不合格であった場合は５年目も含む。）に受験しなかった場合、試験日の属する月の翌月以降は補助対象外となる。
　　　　また、補助対象期間の開始月から４年以内に受験資格を持たない者は対象外とする。</t>
    <rPh sb="31" eb="33">
      <t>ゲンソク</t>
    </rPh>
    <rPh sb="300" eb="302">
      <t>トクレイ</t>
    </rPh>
    <rPh sb="303" eb="305">
      <t>ヘイセイ</t>
    </rPh>
    <rPh sb="307" eb="309">
      <t>ネンド</t>
    </rPh>
    <rPh sb="309" eb="310">
      <t>マタ</t>
    </rPh>
    <rPh sb="311" eb="313">
      <t>レイワ</t>
    </rPh>
    <rPh sb="314" eb="316">
      <t>ネンド</t>
    </rPh>
    <rPh sb="317" eb="318">
      <t>ハジ</t>
    </rPh>
    <rPh sb="320" eb="323">
      <t>タイショウシャ</t>
    </rPh>
    <rPh sb="327" eb="329">
      <t>ショクイン</t>
    </rPh>
    <rPh sb="492" eb="493">
      <t>メ</t>
    </rPh>
    <phoneticPr fontId="14"/>
  </si>
  <si>
    <t>介護福祉士（不合格）</t>
  </si>
  <si>
    <t>今年度
補助対象
月数</t>
    <rPh sb="0" eb="3">
      <t>コンネンド</t>
    </rPh>
    <rPh sb="4" eb="6">
      <t>ホジョ</t>
    </rPh>
    <rPh sb="6" eb="8">
      <t>タイショウ</t>
    </rPh>
    <rPh sb="9" eb="11">
      <t>ツキスウ</t>
    </rPh>
    <phoneticPr fontId="14"/>
  </si>
  <si>
    <t xml:space="preserve">
【補助条件】
（１）介護福祉士資格の取得を計画する場合
　　＜原則＞
　　介護職員初任者研修未受講者は補助対象期間の開始月から１年以内に介護職員初任者研修を、実務者研修未受講者は３年以内に実務者研修を修了すること。また、３年以内に介護福祉士資格を取得していない者は、４年目に介護福祉士試験を受験すること。
　　試験の合否は問わないが、４年目に不合格であった場合は、５年目にも受験すること。
　　なお、各期間内に研修を修了しなかった場合、翌月以降は補助対象外となる。また、４年目（４年目に不合格であった場合は５年目も含む。）に受験しなかった場合、試験日の属する月の翌月以降は補助対象外となる。
　　＜特例（平成３１年度又は令和２年度に初めて対象者となった職員）＞
　　介護職員初任者研修未受講者は補助対象期間の開始月から２年以内に介護職員初任者研修を、実務者研修未受講者は４年以内に実務者研修を修了すること。また、４年以内に介護福祉士資格を取得していない者は、５年目に介護福祉士試験を受験すること。
　　なお、各期間内に研修を修了しなかった場合、翌月以降は補助対象外となる。また、５年目に受験しなかった場合、試験日の属する月の翌月以降は補助対象外となる。
（２）社会福祉士、精神保健福祉士又は公認心理師資格の取得を計画する場合
　　ア　原則として、補助対象期間の開始月から３年以内に社会福祉士、精神保健福祉士又は公認心理師試験を受験すること。２年以内に社会福祉士、精神保健福祉士又は公認心理師資格を取得していない者は、３年目に社会福祉士、精神保健福祉士又は公認
　　　　心理師試験を受験すること。試験の合否は問わないが、３年目に不合格であった場合は４年目にも受験し、４年目に不合格の場合は５年目にも受験すること。
　　　　なお、３年目（３年目に不合格であった場合は４年目、４年目に不合格であった場合は５年目も含む。）に受験しなかった場合、試験日の属する月の翌月以降は補助対象外となる。
　　イ　受験資格として２年以上の実務経験及び一般養成施設等に１年以上通う必要がある場合など、最短の受験ルートであっても受験資格を３年以内に満たさず、４年目に満たす場合のみ、補助対象期間の開始月から４年目に試験を受験することも
　　　　可とする。試験の合否は問わないが、４年目に不合格であった場合は、５年目にも受験すること。
　　　　なお、４年目（４年目に不合格であった場合は５年目も含む。）に受験しなかった場合、試験日の属する月の翌月以降は補助対象外となる。
　　　　また、補助対象期間の開始月から４年以内に受験資格を持たない者は対象外とする。</t>
    <rPh sb="32" eb="34">
      <t>ゲンソク</t>
    </rPh>
    <rPh sb="301" eb="303">
      <t>トクレイ</t>
    </rPh>
    <rPh sb="304" eb="306">
      <t>ヘイセイ</t>
    </rPh>
    <rPh sb="308" eb="309">
      <t>ネン</t>
    </rPh>
    <rPh sb="309" eb="310">
      <t>ド</t>
    </rPh>
    <rPh sb="310" eb="311">
      <t>マタ</t>
    </rPh>
    <rPh sb="312" eb="314">
      <t>レイワ</t>
    </rPh>
    <rPh sb="315" eb="317">
      <t>ネンド</t>
    </rPh>
    <rPh sb="318" eb="319">
      <t>ハジ</t>
    </rPh>
    <rPh sb="321" eb="324">
      <t>タイショウシャ</t>
    </rPh>
    <rPh sb="328" eb="330">
      <t>ショクイン</t>
    </rPh>
    <rPh sb="335" eb="337">
      <t>カイゴ</t>
    </rPh>
    <rPh sb="337" eb="339">
      <t>ショクイン</t>
    </rPh>
    <rPh sb="339" eb="342">
      <t>ショニンシャ</t>
    </rPh>
    <rPh sb="342" eb="344">
      <t>ケンシュウ</t>
    </rPh>
    <rPh sb="344" eb="345">
      <t>ミ</t>
    </rPh>
    <rPh sb="345" eb="347">
      <t>ジュコウ</t>
    </rPh>
    <rPh sb="347" eb="348">
      <t>シャ</t>
    </rPh>
    <rPh sb="349" eb="351">
      <t>ホジョ</t>
    </rPh>
    <rPh sb="351" eb="353">
      <t>タイショウ</t>
    </rPh>
    <rPh sb="353" eb="355">
      <t>キカン</t>
    </rPh>
    <rPh sb="356" eb="359">
      <t>カイシヅキ</t>
    </rPh>
    <rPh sb="362" eb="363">
      <t>ネン</t>
    </rPh>
    <rPh sb="363" eb="365">
      <t>イナイ</t>
    </rPh>
    <rPh sb="366" eb="368">
      <t>カイゴ</t>
    </rPh>
    <rPh sb="368" eb="370">
      <t>ショクイン</t>
    </rPh>
    <rPh sb="370" eb="373">
      <t>ショニンシャ</t>
    </rPh>
    <rPh sb="373" eb="375">
      <t>ケンシュウ</t>
    </rPh>
    <rPh sb="377" eb="380">
      <t>ジツムシャ</t>
    </rPh>
    <rPh sb="380" eb="382">
      <t>ケンシュウ</t>
    </rPh>
    <rPh sb="382" eb="383">
      <t>ミ</t>
    </rPh>
    <rPh sb="383" eb="385">
      <t>ジュコウ</t>
    </rPh>
    <rPh sb="385" eb="386">
      <t>シャ</t>
    </rPh>
    <rPh sb="388" eb="389">
      <t>ネン</t>
    </rPh>
    <rPh sb="389" eb="391">
      <t>イナイ</t>
    </rPh>
    <rPh sb="392" eb="395">
      <t>ジツムシャ</t>
    </rPh>
    <rPh sb="395" eb="397">
      <t>ケンシュウ</t>
    </rPh>
    <rPh sb="398" eb="400">
      <t>シュウリョウ</t>
    </rPh>
    <rPh sb="409" eb="410">
      <t>ネン</t>
    </rPh>
    <rPh sb="410" eb="412">
      <t>イナイ</t>
    </rPh>
    <rPh sb="413" eb="415">
      <t>カイゴ</t>
    </rPh>
    <rPh sb="415" eb="418">
      <t>フクシシ</t>
    </rPh>
    <rPh sb="418" eb="420">
      <t>シカク</t>
    </rPh>
    <rPh sb="421" eb="423">
      <t>シュトク</t>
    </rPh>
    <rPh sb="428" eb="429">
      <t>モノ</t>
    </rPh>
    <rPh sb="432" eb="433">
      <t>ネン</t>
    </rPh>
    <rPh sb="433" eb="434">
      <t>メ</t>
    </rPh>
    <rPh sb="435" eb="437">
      <t>カイゴ</t>
    </rPh>
    <rPh sb="437" eb="440">
      <t>フクシシ</t>
    </rPh>
    <rPh sb="440" eb="442">
      <t>シケン</t>
    </rPh>
    <rPh sb="443" eb="445">
      <t>ジュケン</t>
    </rPh>
    <rPh sb="456" eb="457">
      <t>カク</t>
    </rPh>
    <rPh sb="457" eb="460">
      <t>キカンナイ</t>
    </rPh>
    <rPh sb="461" eb="463">
      <t>ケンシュウ</t>
    </rPh>
    <rPh sb="464" eb="466">
      <t>シュウリョウ</t>
    </rPh>
    <rPh sb="471" eb="473">
      <t>バアイ</t>
    </rPh>
    <rPh sb="474" eb="476">
      <t>ヨクゲツ</t>
    </rPh>
    <rPh sb="476" eb="478">
      <t>イコウ</t>
    </rPh>
    <rPh sb="479" eb="481">
      <t>ホジョ</t>
    </rPh>
    <rPh sb="481" eb="483">
      <t>タイショウ</t>
    </rPh>
    <rPh sb="483" eb="484">
      <t>ガイ</t>
    </rPh>
    <rPh sb="492" eb="493">
      <t>ネン</t>
    </rPh>
    <rPh sb="493" eb="494">
      <t>メ</t>
    </rPh>
    <rPh sb="495" eb="497">
      <t>ジュケン</t>
    </rPh>
    <rPh sb="502" eb="504">
      <t>バアイ</t>
    </rPh>
    <phoneticPr fontId="14"/>
  </si>
  <si>
    <t>※２　Ｄ欄には、原則 別記様式第２号－２②「４　返済スケジュール」の「一月当たりの返済額」×「今年度返済月数」の額が対象者ごとに反映。</t>
    <rPh sb="4" eb="5">
      <t>ラン</t>
    </rPh>
    <rPh sb="8" eb="10">
      <t>ゲンソク</t>
    </rPh>
    <rPh sb="11" eb="13">
      <t>ベッキ</t>
    </rPh>
    <rPh sb="13" eb="15">
      <t>ヨウシキ</t>
    </rPh>
    <rPh sb="15" eb="16">
      <t>ダイ</t>
    </rPh>
    <rPh sb="17" eb="18">
      <t>ゴウ</t>
    </rPh>
    <rPh sb="56" eb="57">
      <t>ガク</t>
    </rPh>
    <rPh sb="58" eb="61">
      <t>タイショウシャ</t>
    </rPh>
    <rPh sb="64" eb="66">
      <t>ハンエイ</t>
    </rPh>
    <phoneticPr fontId="14"/>
  </si>
  <si>
    <t>2023年4月</t>
    <rPh sb="4" eb="5">
      <t>ネン</t>
    </rPh>
    <rPh sb="6" eb="7">
      <t>ガツ</t>
    </rPh>
    <phoneticPr fontId="14"/>
  </si>
  <si>
    <r>
      <t>※７　対象者に当該月に実際に支給した額を入力すること。なお、翌月払いの場合は実際の支給月に入力すること。</t>
    </r>
    <r>
      <rPr>
        <sz val="11"/>
        <color rgb="FFFF0000"/>
        <rFont val="ＭＳ Ｐゴシック"/>
        <family val="3"/>
        <charset val="128"/>
        <scheme val="minor"/>
      </rPr>
      <t>（例：10月分を11月に支払った場合は、11月の欄に入力する。）</t>
    </r>
    <rPh sb="3" eb="6">
      <t>タイショウシャ</t>
    </rPh>
    <rPh sb="7" eb="9">
      <t>トウガイ</t>
    </rPh>
    <rPh sb="9" eb="10">
      <t>ツキ</t>
    </rPh>
    <rPh sb="11" eb="13">
      <t>ジッサイ</t>
    </rPh>
    <rPh sb="14" eb="16">
      <t>シキュウ</t>
    </rPh>
    <rPh sb="18" eb="19">
      <t>ガク</t>
    </rPh>
    <rPh sb="20" eb="22">
      <t>ニュウリョク</t>
    </rPh>
    <rPh sb="30" eb="32">
      <t>ヨクゲツ</t>
    </rPh>
    <rPh sb="32" eb="33">
      <t>ハラ</t>
    </rPh>
    <rPh sb="35" eb="37">
      <t>バアイ</t>
    </rPh>
    <rPh sb="38" eb="40">
      <t>ジッサイ</t>
    </rPh>
    <rPh sb="41" eb="43">
      <t>シキュウ</t>
    </rPh>
    <rPh sb="43" eb="44">
      <t>ツキ</t>
    </rPh>
    <rPh sb="45" eb="47">
      <t>ニュウリョク</t>
    </rPh>
    <rPh sb="53" eb="54">
      <t>レイ</t>
    </rPh>
    <rPh sb="57" eb="58">
      <t>ツキ</t>
    </rPh>
    <rPh sb="58" eb="59">
      <t>ブン</t>
    </rPh>
    <rPh sb="62" eb="63">
      <t>ツキ</t>
    </rPh>
    <rPh sb="64" eb="66">
      <t>シハラ</t>
    </rPh>
    <rPh sb="68" eb="70">
      <t>バアイ</t>
    </rPh>
    <rPh sb="74" eb="75">
      <t>ツキ</t>
    </rPh>
    <rPh sb="76" eb="77">
      <t>ラン</t>
    </rPh>
    <rPh sb="78" eb="80">
      <t>ニュウリョク</t>
    </rPh>
    <phoneticPr fontId="14"/>
  </si>
  <si>
    <t>※７　対象者に当該月に実際に支給した額を入力すること。なお、翌月払いの場合は実際の支給月に入力すること（例：10月分を11月に支払った場合は、11月の欄に入力する。）。</t>
    <rPh sb="3" eb="6">
      <t>タイショウシャ</t>
    </rPh>
    <rPh sb="7" eb="9">
      <t>トウガイ</t>
    </rPh>
    <rPh sb="9" eb="10">
      <t>ツキ</t>
    </rPh>
    <rPh sb="11" eb="13">
      <t>ジッサイ</t>
    </rPh>
    <rPh sb="14" eb="16">
      <t>シキュウ</t>
    </rPh>
    <rPh sb="18" eb="19">
      <t>ガク</t>
    </rPh>
    <rPh sb="20" eb="22">
      <t>ニュウリョク</t>
    </rPh>
    <rPh sb="30" eb="32">
      <t>ヨクゲツ</t>
    </rPh>
    <rPh sb="32" eb="33">
      <t>ハラ</t>
    </rPh>
    <rPh sb="35" eb="37">
      <t>バアイ</t>
    </rPh>
    <rPh sb="38" eb="40">
      <t>ジッサイ</t>
    </rPh>
    <rPh sb="41" eb="43">
      <t>シキュウ</t>
    </rPh>
    <rPh sb="43" eb="44">
      <t>ツキ</t>
    </rPh>
    <rPh sb="45" eb="47">
      <t>ニュウリョク</t>
    </rPh>
    <rPh sb="52" eb="53">
      <t>レイ</t>
    </rPh>
    <rPh sb="56" eb="57">
      <t>ツキ</t>
    </rPh>
    <rPh sb="57" eb="58">
      <t>ブン</t>
    </rPh>
    <rPh sb="61" eb="62">
      <t>ツキ</t>
    </rPh>
    <rPh sb="63" eb="65">
      <t>シハラ</t>
    </rPh>
    <rPh sb="67" eb="69">
      <t>バアイ</t>
    </rPh>
    <rPh sb="73" eb="74">
      <t>ツキ</t>
    </rPh>
    <rPh sb="75" eb="76">
      <t>ラン</t>
    </rPh>
    <rPh sb="77" eb="79">
      <t>ニュウリョク</t>
    </rPh>
    <phoneticPr fontId="14"/>
  </si>
  <si>
    <t>令和６年度 障害福祉サービス事業所職員奨学金返済・育成支援事業費補助金　実績報告書（事業所別）</t>
    <rPh sb="0" eb="2">
      <t>レイワ</t>
    </rPh>
    <rPh sb="3" eb="5">
      <t>ネンド</t>
    </rPh>
    <rPh sb="6" eb="8">
      <t>ショウガイ</t>
    </rPh>
    <rPh sb="8" eb="10">
      <t>フクシ</t>
    </rPh>
    <rPh sb="14" eb="17">
      <t>ジギョウショ</t>
    </rPh>
    <rPh sb="17" eb="19">
      <t>ショクイン</t>
    </rPh>
    <rPh sb="19" eb="22">
      <t>ショウガクキン</t>
    </rPh>
    <rPh sb="22" eb="24">
      <t>ヘンサイ</t>
    </rPh>
    <rPh sb="25" eb="27">
      <t>イクセイ</t>
    </rPh>
    <rPh sb="27" eb="29">
      <t>シエン</t>
    </rPh>
    <rPh sb="29" eb="32">
      <t>ジギョウヒ</t>
    </rPh>
    <rPh sb="32" eb="35">
      <t>ホジョキン</t>
    </rPh>
    <rPh sb="36" eb="38">
      <t>ジッセキ</t>
    </rPh>
    <rPh sb="38" eb="41">
      <t>ホウコクショ</t>
    </rPh>
    <rPh sb="42" eb="45">
      <t>ジギョウショ</t>
    </rPh>
    <rPh sb="45" eb="46">
      <t>ベツ</t>
    </rPh>
    <phoneticPr fontId="14"/>
  </si>
  <si>
    <t>1998年4月2日</t>
    <phoneticPr fontId="14"/>
  </si>
  <si>
    <t>1996年3月9日</t>
    <phoneticPr fontId="14"/>
  </si>
  <si>
    <t>1995年8月16日</t>
    <phoneticPr fontId="14"/>
  </si>
  <si>
    <t>2000年10月8日</t>
    <phoneticPr fontId="14"/>
  </si>
  <si>
    <t>1994年7月1日</t>
    <phoneticPr fontId="14"/>
  </si>
  <si>
    <t>2001年12月22日</t>
    <phoneticPr fontId="14"/>
  </si>
  <si>
    <t>2021年10月</t>
    <rPh sb="4" eb="5">
      <t>ネン</t>
    </rPh>
    <rPh sb="7" eb="8">
      <t>ガツ</t>
    </rPh>
    <phoneticPr fontId="14"/>
  </si>
  <si>
    <t>2022年1月</t>
    <rPh sb="4" eb="5">
      <t>ネン</t>
    </rPh>
    <rPh sb="6" eb="7">
      <t>ガツ</t>
    </rPh>
    <phoneticPr fontId="14"/>
  </si>
  <si>
    <t>2022年7月</t>
    <rPh sb="4" eb="5">
      <t>ネン</t>
    </rPh>
    <rPh sb="6" eb="7">
      <t>ガツ</t>
    </rPh>
    <phoneticPr fontId="14"/>
  </si>
  <si>
    <t>2024年4月</t>
    <rPh sb="4" eb="5">
      <t>ネン</t>
    </rPh>
    <rPh sb="6" eb="7">
      <t>ガツ</t>
    </rPh>
    <phoneticPr fontId="14"/>
  </si>
  <si>
    <t>2024年10月</t>
    <rPh sb="4" eb="5">
      <t>ネン</t>
    </rPh>
    <rPh sb="7" eb="8">
      <t>ガツ</t>
    </rPh>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</si>
</sst>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quot;年&quot;m&quot;月&quot;d&quot;日&quot;;@"/>
    <numFmt numFmtId="177" formatCode="yyyy&quot;年&quot;m&quot;月&quot;;@"/>
  </numFmts>
  <fonts count="57">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color indexed="8"/>
      <name val="ＭＳ Ｐゴシック"/>
      <family val="3"/>
      <charset val="128"/>
    </font>
    <font>
      <sz val="11"/>
      <name val="ＭＳ Ｐゴシック"/>
      <family val="3"/>
      <charset val="128"/>
      <scheme val="minor"/>
    </font>
    <font>
      <b/>
      <sz val="11"/>
      <name val="ＭＳ Ｐゴシック"/>
      <family val="3"/>
      <charset val="128"/>
      <scheme val="minor"/>
    </font>
    <font>
      <sz val="6"/>
      <name val="ＭＳ Ｐゴシック"/>
      <family val="3"/>
      <charset val="128"/>
      <scheme val="minor"/>
    </font>
    <font>
      <b/>
      <sz val="12"/>
      <color indexed="8"/>
      <name val="ＭＳ Ｐゴシック"/>
      <family val="3"/>
      <charset val="128"/>
    </font>
    <font>
      <sz val="12"/>
      <name val="ＭＳ Ｐゴシック"/>
      <family val="3"/>
      <charset val="128"/>
      <scheme val="minor"/>
    </font>
    <font>
      <sz val="12"/>
      <color theme="1"/>
      <name val="ＭＳ Ｐゴシック"/>
      <family val="3"/>
      <charset val="128"/>
      <scheme val="minor"/>
    </font>
    <font>
      <sz val="10"/>
      <name val="HGP創英角ﾎﾟｯﾌﾟ体"/>
      <family val="3"/>
      <charset val="128"/>
    </font>
    <font>
      <b/>
      <sz val="9"/>
      <color indexed="81"/>
      <name val="ＭＳ Ｐゴシック"/>
      <family val="3"/>
      <charset val="128"/>
    </font>
    <font>
      <sz val="12"/>
      <color theme="1"/>
      <name val="ＭＳ Ｐゴシック"/>
      <family val="2"/>
      <charset val="128"/>
      <scheme val="minor"/>
    </font>
    <font>
      <sz val="14"/>
      <color theme="1"/>
      <name val="ＭＳ Ｐゴシック"/>
      <family val="2"/>
      <charset val="128"/>
      <scheme val="minor"/>
    </font>
    <font>
      <b/>
      <sz val="16"/>
      <color theme="1"/>
      <name val="ＭＳ Ｐゴシック"/>
      <family val="3"/>
      <charset val="128"/>
      <scheme val="minor"/>
    </font>
    <font>
      <sz val="6"/>
      <name val="ＭＳ Ｐゴシック"/>
      <family val="2"/>
      <charset val="128"/>
      <scheme val="minor"/>
    </font>
    <font>
      <sz val="11"/>
      <color theme="1"/>
      <name val="ＭＳ Ｐゴシック"/>
      <family val="2"/>
      <scheme val="minor"/>
    </font>
    <font>
      <b/>
      <sz val="12"/>
      <name val="ＭＳ Ｐゴシック"/>
      <family val="3"/>
      <charset val="128"/>
      <scheme val="minor"/>
    </font>
    <font>
      <sz val="9"/>
      <color theme="1"/>
      <name val="MSPゴシック"/>
      <family val="3"/>
      <charset val="128"/>
    </font>
    <font>
      <sz val="11"/>
      <color theme="1"/>
      <name val="MSPゴシック"/>
      <family val="3"/>
      <charset val="128"/>
    </font>
    <font>
      <sz val="12"/>
      <color theme="1"/>
      <name val="MSPゴシック"/>
      <family val="3"/>
      <charset val="128"/>
    </font>
    <font>
      <sz val="10"/>
      <name val="ＭＳ Ｐゴシック"/>
      <family val="3"/>
      <charset val="128"/>
      <scheme val="minor"/>
    </font>
    <font>
      <sz val="12"/>
      <name val="ＭＳ Ｐゴシック"/>
      <family val="2"/>
      <charset val="128"/>
      <scheme val="minor"/>
    </font>
    <font>
      <b/>
      <sz val="12"/>
      <name val="ＭＳ Ｐゴシック"/>
      <family val="3"/>
      <charset val="128"/>
    </font>
    <font>
      <b/>
      <sz val="14"/>
      <color rgb="FFFF0000"/>
      <name val="ＭＳ Ｐゴシック"/>
      <family val="3"/>
      <charset val="128"/>
      <scheme val="minor"/>
    </font>
    <font>
      <b/>
      <sz val="12"/>
      <color rgb="FFFF0000"/>
      <name val="MSPゴシック"/>
      <family val="3"/>
      <charset val="128"/>
    </font>
    <font>
      <sz val="9"/>
      <name val="ＭＳ Ｐゴシック"/>
      <family val="3"/>
      <charset val="128"/>
      <scheme val="minor"/>
    </font>
    <font>
      <b/>
      <sz val="11"/>
      <color rgb="FFFF0000"/>
      <name val="ＭＳ Ｐゴシック"/>
      <family val="3"/>
      <charset val="128"/>
      <scheme val="minor"/>
    </font>
    <font>
      <b/>
      <sz val="11"/>
      <color indexed="81"/>
      <name val="ＭＳ Ｐゴシック"/>
      <family val="3"/>
      <charset val="128"/>
    </font>
    <font>
      <b/>
      <sz val="11"/>
      <color indexed="10"/>
      <name val="ＭＳ Ｐゴシック"/>
      <family val="3"/>
      <charset val="128"/>
    </font>
    <font>
      <b/>
      <sz val="11"/>
      <color indexed="39"/>
      <name val="ＭＳ Ｐゴシック"/>
      <family val="3"/>
      <charset val="128"/>
    </font>
    <font>
      <b/>
      <sz val="11"/>
      <color rgb="FFFF0000"/>
      <name val="MSPゴシック"/>
      <family val="3"/>
      <charset val="128"/>
    </font>
    <font>
      <b/>
      <sz val="11"/>
      <color theme="1"/>
      <name val="MSPゴシック"/>
      <family val="3"/>
      <charset val="128"/>
    </font>
    <font>
      <b/>
      <sz val="18"/>
      <color rgb="FF0000CC"/>
      <name val="HGPｺﾞｼｯｸM"/>
      <family val="3"/>
      <charset val="128"/>
    </font>
    <font>
      <b/>
      <sz val="9"/>
      <color indexed="81"/>
      <name val="MS P ゴシック"/>
      <family val="3"/>
      <charset val="128"/>
    </font>
    <font>
      <sz val="12"/>
      <name val="MSPゴシック"/>
      <family val="3"/>
      <charset val="128"/>
    </font>
    <font>
      <b/>
      <sz val="9"/>
      <color indexed="10"/>
      <name val="MS P ゴシック"/>
      <family val="3"/>
      <charset val="128"/>
    </font>
    <font>
      <sz val="10"/>
      <color theme="1"/>
      <name val="MSPゴシック"/>
      <family val="3"/>
      <charset val="128"/>
    </font>
    <font>
      <b/>
      <sz val="11"/>
      <name val="ＭＳ Ｐゴシック"/>
      <family val="3"/>
      <charset val="128"/>
    </font>
    <font>
      <b/>
      <sz val="12"/>
      <color indexed="10"/>
      <name val="ＭＳ Ｐゴシック"/>
      <family val="3"/>
      <charset val="128"/>
    </font>
    <font>
      <b/>
      <sz val="12"/>
      <color indexed="81"/>
      <name val="ＭＳ Ｐゴシック"/>
      <family val="3"/>
      <charset val="128"/>
    </font>
    <font>
      <sz val="11"/>
      <color rgb="FFFF0000"/>
      <name val="ＭＳ Ｐゴシック"/>
      <family val="3"/>
      <charset val="128"/>
      <scheme val="minor"/>
    </font>
    <font>
      <b/>
      <u/>
      <sz val="9"/>
      <color indexed="81"/>
      <name val="ＭＳ Ｐゴシック"/>
      <family val="3"/>
      <charset val="128"/>
    </font>
    <font>
      <b/>
      <sz val="13"/>
      <color rgb="FFFF0000"/>
      <name val="ＭＳ Ｐゴシック"/>
      <family val="3"/>
      <charset val="128"/>
      <scheme val="minor"/>
    </font>
    <font>
      <b/>
      <sz val="13"/>
      <name val="ＭＳ Ｐゴシック"/>
      <family val="3"/>
      <charset val="128"/>
      <scheme val="minor"/>
    </font>
    <font>
      <sz val="13"/>
      <color theme="1"/>
      <name val="ＭＳ Ｐゴシック"/>
      <family val="2"/>
      <charset val="128"/>
      <scheme val="minor"/>
    </font>
    <font>
      <sz val="13"/>
      <name val="ＭＳ Ｐゴシック"/>
      <family val="3"/>
      <charset val="128"/>
      <scheme val="minor"/>
    </font>
    <font>
      <b/>
      <sz val="12"/>
      <color theme="1"/>
      <name val="MSPゴシック"/>
      <family val="3"/>
      <charset val="128"/>
    </font>
    <font>
      <sz val="13"/>
      <color theme="1"/>
      <name val="MSPゴシック"/>
      <family val="3"/>
      <charset val="128"/>
    </font>
  </fonts>
  <fills count="5">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theme="3" tint="0.79998168889431442"/>
        <bgColor indexed="64"/>
      </patternFill>
    </fill>
  </fills>
  <borders count="24">
    <border>
      <left/>
      <right/>
      <top/>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DashDotDot">
        <color indexed="64"/>
      </left>
      <right/>
      <top style="mediumDashDotDot">
        <color indexed="64"/>
      </top>
      <bottom style="mediumDashDotDot">
        <color indexed="64"/>
      </bottom>
      <diagonal/>
    </border>
    <border>
      <left/>
      <right style="mediumDashDotDot">
        <color indexed="64"/>
      </right>
      <top style="mediumDashDotDot">
        <color indexed="64"/>
      </top>
      <bottom style="mediumDashDotDot">
        <color indexed="64"/>
      </bottom>
      <diagonal/>
    </border>
  </borders>
  <cellStyleXfs count="8">
    <xf numFmtId="0" fontId="0" fillId="0" borderId="0">
      <alignment vertical="center"/>
    </xf>
    <xf numFmtId="38" fontId="11" fillId="0" borderId="0" applyFont="0" applyFill="0" applyBorder="0" applyAlignment="0" applyProtection="0">
      <alignment vertical="center"/>
    </xf>
    <xf numFmtId="0" fontId="9" fillId="0" borderId="0">
      <alignment vertical="center"/>
    </xf>
    <xf numFmtId="38" fontId="24" fillId="0" borderId="0" applyFont="0" applyFill="0" applyBorder="0" applyAlignment="0" applyProtection="0">
      <alignment vertical="center"/>
    </xf>
    <xf numFmtId="0" fontId="24" fillId="0" borderId="0"/>
    <xf numFmtId="0" fontId="8" fillId="0" borderId="0">
      <alignment vertical="center"/>
    </xf>
    <xf numFmtId="0" fontId="5" fillId="0" borderId="0">
      <alignment vertical="center"/>
    </xf>
    <xf numFmtId="0" fontId="5" fillId="0" borderId="0">
      <alignment vertical="center"/>
    </xf>
  </cellStyleXfs>
  <cellXfs count="278">
    <xf numFmtId="0" fontId="0" fillId="0" borderId="0" xfId="0">
      <alignment vertical="center"/>
    </xf>
    <xf numFmtId="0" fontId="12" fillId="0" borderId="0" xfId="0" applyFont="1">
      <alignment vertical="center"/>
    </xf>
    <xf numFmtId="38" fontId="12" fillId="0" borderId="0" xfId="1" applyFont="1">
      <alignment vertical="center"/>
    </xf>
    <xf numFmtId="0" fontId="12" fillId="0" borderId="0" xfId="0" applyFont="1" applyAlignment="1">
      <alignment horizontal="center" vertical="center"/>
    </xf>
    <xf numFmtId="38" fontId="12" fillId="0" borderId="0" xfId="1" applyFont="1" applyBorder="1">
      <alignment vertical="center"/>
    </xf>
    <xf numFmtId="38" fontId="15" fillId="0" borderId="0" xfId="1" applyFont="1" applyAlignment="1">
      <alignment horizontal="right" vertical="center"/>
    </xf>
    <xf numFmtId="0" fontId="16" fillId="0" borderId="0" xfId="0" applyFont="1">
      <alignment vertical="center"/>
    </xf>
    <xf numFmtId="0" fontId="12" fillId="0" borderId="0" xfId="0" applyFont="1" applyBorder="1" applyAlignment="1">
      <alignment horizontal="center" vertical="center"/>
    </xf>
    <xf numFmtId="38" fontId="12" fillId="0" borderId="0" xfId="1" applyFont="1" applyBorder="1" applyAlignment="1">
      <alignment vertical="center"/>
    </xf>
    <xf numFmtId="0" fontId="9" fillId="0" borderId="0" xfId="2">
      <alignment vertical="center"/>
    </xf>
    <xf numFmtId="0" fontId="21" fillId="0" borderId="1" xfId="2" applyFont="1" applyBorder="1" applyAlignment="1">
      <alignment horizontal="center" vertical="center"/>
    </xf>
    <xf numFmtId="49" fontId="18" fillId="0" borderId="0" xfId="0" applyNumberFormat="1" applyFont="1" applyBorder="1" applyAlignment="1">
      <alignment horizontal="center" vertical="center" wrapText="1"/>
    </xf>
    <xf numFmtId="0" fontId="12" fillId="0" borderId="0" xfId="0" applyFont="1" applyBorder="1" applyAlignment="1">
      <alignment horizontal="left" vertical="center"/>
    </xf>
    <xf numFmtId="0" fontId="12" fillId="2" borderId="4" xfId="0" applyFont="1" applyFill="1" applyBorder="1" applyAlignment="1">
      <alignment horizontal="center" vertical="center"/>
    </xf>
    <xf numFmtId="0" fontId="12" fillId="2" borderId="4" xfId="0" applyFont="1" applyFill="1" applyBorder="1" applyAlignment="1">
      <alignment horizontal="center" vertical="center" shrinkToFit="1"/>
    </xf>
    <xf numFmtId="0" fontId="12" fillId="2" borderId="6" xfId="0" applyFont="1" applyFill="1" applyBorder="1" applyAlignment="1">
      <alignment horizontal="center" vertical="center" shrinkToFit="1"/>
    </xf>
    <xf numFmtId="0" fontId="12" fillId="0" borderId="0" xfId="0" applyFont="1" applyBorder="1" applyAlignment="1">
      <alignment vertical="center" wrapText="1"/>
    </xf>
    <xf numFmtId="0" fontId="26" fillId="0" borderId="0" xfId="4" applyFont="1" applyAlignment="1">
      <alignment horizontal="left"/>
    </xf>
    <xf numFmtId="0" fontId="26" fillId="0" borderId="0" xfId="4" applyFont="1"/>
    <xf numFmtId="0" fontId="26" fillId="0" borderId="0" xfId="4" applyFont="1" applyAlignment="1">
      <alignment horizontal="center"/>
    </xf>
    <xf numFmtId="0" fontId="26" fillId="0" borderId="0" xfId="5" applyFont="1" applyBorder="1">
      <alignment vertical="center"/>
    </xf>
    <xf numFmtId="0" fontId="26" fillId="0" borderId="0" xfId="5" applyFont="1" applyBorder="1" applyAlignment="1">
      <alignment vertical="center"/>
    </xf>
    <xf numFmtId="0" fontId="26" fillId="0" borderId="0" xfId="4" applyFont="1" applyBorder="1" applyAlignment="1">
      <alignment horizontal="center" vertical="center"/>
    </xf>
    <xf numFmtId="0" fontId="26" fillId="0" borderId="7" xfId="4" applyFont="1" applyBorder="1" applyAlignment="1">
      <alignment horizontal="center" vertical="center"/>
    </xf>
    <xf numFmtId="0" fontId="26" fillId="0" borderId="0" xfId="4" applyFont="1" applyBorder="1"/>
    <xf numFmtId="0" fontId="27" fillId="0" borderId="0" xfId="4" applyFont="1"/>
    <xf numFmtId="0" fontId="27" fillId="0" borderId="4" xfId="5" applyFont="1" applyBorder="1" applyAlignment="1">
      <alignment horizontal="center" vertical="center"/>
    </xf>
    <xf numFmtId="0" fontId="27" fillId="0" borderId="3" xfId="5" applyFont="1" applyBorder="1" applyAlignment="1">
      <alignment vertical="center"/>
    </xf>
    <xf numFmtId="0" fontId="27" fillId="0" borderId="5" xfId="5" applyFont="1" applyBorder="1" applyAlignment="1">
      <alignment vertical="center"/>
    </xf>
    <xf numFmtId="0" fontId="27" fillId="0" borderId="2" xfId="5" applyFont="1" applyBorder="1" applyAlignment="1">
      <alignment vertical="center"/>
    </xf>
    <xf numFmtId="0" fontId="27" fillId="0" borderId="14" xfId="5" applyFont="1" applyBorder="1" applyAlignment="1">
      <alignment vertical="center"/>
    </xf>
    <xf numFmtId="0" fontId="27" fillId="0" borderId="7" xfId="5" applyFont="1" applyBorder="1" applyAlignment="1">
      <alignment vertical="center"/>
    </xf>
    <xf numFmtId="0" fontId="27" fillId="0" borderId="15" xfId="5" applyFont="1" applyBorder="1" applyAlignment="1">
      <alignment vertical="center"/>
    </xf>
    <xf numFmtId="0" fontId="27" fillId="0" borderId="0" xfId="4" applyFont="1" applyAlignment="1">
      <alignment horizontal="center"/>
    </xf>
    <xf numFmtId="0" fontId="28" fillId="0" borderId="0" xfId="4" applyFont="1"/>
    <xf numFmtId="0" fontId="28" fillId="0" borderId="0" xfId="4" applyFont="1" applyAlignment="1">
      <alignment vertical="center"/>
    </xf>
    <xf numFmtId="0" fontId="28" fillId="0" borderId="0" xfId="5" applyFont="1">
      <alignment vertical="center"/>
    </xf>
    <xf numFmtId="0" fontId="28" fillId="0" borderId="0" xfId="4" applyFont="1" applyBorder="1"/>
    <xf numFmtId="0" fontId="27" fillId="0" borderId="0" xfId="4" applyFont="1" applyFill="1"/>
    <xf numFmtId="0" fontId="27" fillId="0" borderId="0" xfId="4" applyFont="1" applyFill="1" applyBorder="1" applyAlignment="1">
      <alignment vertical="center"/>
    </xf>
    <xf numFmtId="0" fontId="12" fillId="0" borderId="4" xfId="0" applyFont="1" applyFill="1" applyBorder="1" applyAlignment="1" applyProtection="1">
      <alignment horizontal="center" vertical="center"/>
      <protection locked="0"/>
    </xf>
    <xf numFmtId="0" fontId="12" fillId="0" borderId="4" xfId="0" applyFont="1" applyBorder="1" applyAlignment="1">
      <alignment horizontal="center" vertical="center"/>
    </xf>
    <xf numFmtId="0" fontId="30" fillId="0" borderId="0" xfId="2" applyFont="1">
      <alignment vertical="center"/>
    </xf>
    <xf numFmtId="0" fontId="16" fillId="0" borderId="0" xfId="2" applyFont="1">
      <alignment vertical="center"/>
    </xf>
    <xf numFmtId="0" fontId="20" fillId="0" borderId="4" xfId="2" applyFont="1" applyBorder="1" applyAlignment="1">
      <alignment horizontal="center" vertical="center"/>
    </xf>
    <xf numFmtId="38" fontId="31" fillId="0" borderId="0" xfId="1" applyFont="1" applyAlignment="1">
      <alignment horizontal="right" vertical="center"/>
    </xf>
    <xf numFmtId="0" fontId="12" fillId="0" borderId="0" xfId="0" applyFont="1" applyBorder="1">
      <alignment vertical="center"/>
    </xf>
    <xf numFmtId="0" fontId="12" fillId="0" borderId="0" xfId="0" applyFont="1" applyAlignment="1">
      <alignment horizontal="right" vertical="center"/>
    </xf>
    <xf numFmtId="0" fontId="12" fillId="0" borderId="6" xfId="0" applyFont="1" applyBorder="1" applyAlignment="1">
      <alignment horizontal="center" vertical="center"/>
    </xf>
    <xf numFmtId="0" fontId="6" fillId="3" borderId="4" xfId="2" applyFont="1" applyFill="1" applyBorder="1" applyAlignment="1">
      <alignment horizontal="center" vertical="center"/>
    </xf>
    <xf numFmtId="0" fontId="12" fillId="3" borderId="4" xfId="0" applyFont="1" applyFill="1" applyBorder="1" applyAlignment="1">
      <alignment horizontal="center" vertical="center"/>
    </xf>
    <xf numFmtId="0" fontId="12" fillId="3" borderId="4" xfId="0" applyFont="1" applyFill="1" applyBorder="1" applyAlignment="1">
      <alignment horizontal="center" vertical="center" wrapText="1"/>
    </xf>
    <xf numFmtId="0" fontId="29" fillId="3" borderId="4" xfId="0" applyFont="1" applyFill="1" applyBorder="1" applyAlignment="1">
      <alignment horizontal="center" vertical="center" wrapText="1"/>
    </xf>
    <xf numFmtId="0" fontId="27" fillId="3" borderId="5" xfId="5" applyFont="1" applyFill="1" applyBorder="1" applyAlignment="1">
      <alignment horizontal="center" vertical="center"/>
    </xf>
    <xf numFmtId="0" fontId="27" fillId="3" borderId="4" xfId="5" applyFont="1" applyFill="1" applyBorder="1" applyAlignment="1">
      <alignment horizontal="center" vertical="center"/>
    </xf>
    <xf numFmtId="38" fontId="13" fillId="4" borderId="4" xfId="0" applyNumberFormat="1" applyFont="1" applyFill="1" applyBorder="1" applyAlignment="1">
      <alignment horizontal="right" vertical="center"/>
    </xf>
    <xf numFmtId="38" fontId="12" fillId="0" borderId="4" xfId="1" applyFont="1" applyBorder="1" applyAlignment="1">
      <alignment horizontal="right" vertical="center"/>
    </xf>
    <xf numFmtId="0" fontId="12" fillId="3" borderId="4" xfId="0" applyFont="1" applyFill="1" applyBorder="1" applyAlignment="1">
      <alignment horizontal="center" vertical="center"/>
    </xf>
    <xf numFmtId="0" fontId="12" fillId="3" borderId="4" xfId="0" applyFont="1" applyFill="1" applyBorder="1" applyAlignment="1">
      <alignment horizontal="center" vertical="center" wrapText="1"/>
    </xf>
    <xf numFmtId="0" fontId="5" fillId="0" borderId="0" xfId="6">
      <alignment vertical="center"/>
    </xf>
    <xf numFmtId="0" fontId="16" fillId="0" borderId="0" xfId="6" applyFont="1">
      <alignment vertical="center"/>
    </xf>
    <xf numFmtId="0" fontId="30" fillId="0" borderId="0" xfId="6" applyFont="1">
      <alignment vertical="center"/>
    </xf>
    <xf numFmtId="0" fontId="20" fillId="0" borderId="4" xfId="6" applyFont="1" applyBorder="1" applyAlignment="1">
      <alignment horizontal="center" vertical="center"/>
    </xf>
    <xf numFmtId="0" fontId="5" fillId="3" borderId="4" xfId="6" applyFont="1" applyFill="1" applyBorder="1" applyAlignment="1">
      <alignment horizontal="center" vertical="center"/>
    </xf>
    <xf numFmtId="0" fontId="21" fillId="0" borderId="1" xfId="6" applyFont="1" applyBorder="1" applyAlignment="1">
      <alignment horizontal="center" vertical="center"/>
    </xf>
    <xf numFmtId="38" fontId="32" fillId="0" borderId="6" xfId="1" applyFont="1" applyBorder="1" applyAlignment="1">
      <alignment horizontal="right" vertical="center"/>
    </xf>
    <xf numFmtId="0" fontId="32" fillId="2" borderId="4" xfId="0" applyFont="1" applyFill="1" applyBorder="1" applyAlignment="1">
      <alignment horizontal="center" vertical="center"/>
    </xf>
    <xf numFmtId="38" fontId="32" fillId="0" borderId="4" xfId="1" applyFont="1" applyBorder="1" applyAlignment="1">
      <alignment horizontal="right" vertical="center"/>
    </xf>
    <xf numFmtId="0" fontId="32" fillId="2" borderId="6" xfId="0" applyFont="1" applyFill="1" applyBorder="1" applyAlignment="1">
      <alignment horizontal="center" vertical="center" shrinkToFit="1"/>
    </xf>
    <xf numFmtId="0" fontId="32" fillId="2" borderId="4" xfId="0" applyFont="1" applyFill="1" applyBorder="1" applyAlignment="1">
      <alignment horizontal="center" vertical="center" shrinkToFit="1"/>
    </xf>
    <xf numFmtId="0" fontId="28" fillId="0" borderId="0" xfId="7" applyFont="1">
      <alignment vertical="center"/>
    </xf>
    <xf numFmtId="0" fontId="26" fillId="0" borderId="0" xfId="7" applyFont="1" applyBorder="1" applyAlignment="1">
      <alignment vertical="center"/>
    </xf>
    <xf numFmtId="0" fontId="26" fillId="0" borderId="0" xfId="7" applyFont="1" applyBorder="1">
      <alignment vertical="center"/>
    </xf>
    <xf numFmtId="0" fontId="27" fillId="0" borderId="5" xfId="7" applyFont="1" applyBorder="1" applyAlignment="1">
      <alignment vertical="center"/>
    </xf>
    <xf numFmtId="0" fontId="33" fillId="0" borderId="5" xfId="7" applyFont="1" applyBorder="1" applyAlignment="1">
      <alignment vertical="center"/>
    </xf>
    <xf numFmtId="0" fontId="33" fillId="0" borderId="3" xfId="7" applyFont="1" applyBorder="1" applyAlignment="1">
      <alignment vertical="center"/>
    </xf>
    <xf numFmtId="0" fontId="27" fillId="0" borderId="2" xfId="7" applyFont="1" applyBorder="1" applyAlignment="1">
      <alignment vertical="center"/>
    </xf>
    <xf numFmtId="55" fontId="27" fillId="4" borderId="3" xfId="7" applyNumberFormat="1" applyFont="1" applyFill="1" applyBorder="1" applyAlignment="1">
      <alignment horizontal="center" vertical="center"/>
    </xf>
    <xf numFmtId="0" fontId="27" fillId="0" borderId="4" xfId="7" applyFont="1" applyBorder="1" applyAlignment="1">
      <alignment horizontal="center" vertical="center"/>
    </xf>
    <xf numFmtId="0" fontId="27" fillId="3" borderId="4" xfId="7" applyFont="1" applyFill="1" applyBorder="1" applyAlignment="1">
      <alignment horizontal="center" vertical="center"/>
    </xf>
    <xf numFmtId="0" fontId="27" fillId="3" borderId="5" xfId="7" applyFont="1" applyFill="1" applyBorder="1" applyAlignment="1">
      <alignment horizontal="center" vertical="center"/>
    </xf>
    <xf numFmtId="38" fontId="13" fillId="0" borderId="4" xfId="1" applyFont="1" applyFill="1" applyBorder="1" applyAlignment="1">
      <alignment horizontal="right" vertical="center"/>
    </xf>
    <xf numFmtId="38" fontId="32" fillId="0" borderId="4" xfId="1" applyFont="1" applyFill="1" applyBorder="1" applyAlignment="1">
      <alignment horizontal="right" vertical="center"/>
    </xf>
    <xf numFmtId="38" fontId="13" fillId="4" borderId="6" xfId="0" applyNumberFormat="1" applyFont="1" applyFill="1" applyBorder="1" applyAlignment="1">
      <alignment horizontal="right" vertical="center"/>
    </xf>
    <xf numFmtId="38" fontId="13" fillId="0" borderId="6" xfId="1" applyFont="1" applyFill="1" applyBorder="1" applyAlignment="1">
      <alignment horizontal="right" vertical="center"/>
    </xf>
    <xf numFmtId="38" fontId="32" fillId="0" borderId="6" xfId="1" applyFont="1" applyFill="1" applyBorder="1" applyAlignment="1">
      <alignment horizontal="right" vertical="center"/>
    </xf>
    <xf numFmtId="38" fontId="13" fillId="4" borderId="4" xfId="1" applyFont="1" applyFill="1" applyBorder="1" applyAlignment="1">
      <alignment horizontal="right" vertical="center"/>
    </xf>
    <xf numFmtId="0" fontId="39" fillId="0" borderId="4" xfId="4" applyFont="1" applyBorder="1" applyAlignment="1">
      <alignment horizontal="center" vertical="center" wrapText="1"/>
    </xf>
    <xf numFmtId="0" fontId="26" fillId="0" borderId="0" xfId="7" applyFont="1" applyBorder="1" applyAlignment="1">
      <alignment vertical="center" wrapText="1"/>
    </xf>
    <xf numFmtId="0" fontId="26" fillId="0" borderId="0" xfId="5" applyFont="1" applyBorder="1" applyAlignment="1">
      <alignment vertical="center" wrapText="1"/>
    </xf>
    <xf numFmtId="0" fontId="3" fillId="0" borderId="0" xfId="2" applyFont="1">
      <alignment vertical="center"/>
    </xf>
    <xf numFmtId="0" fontId="2" fillId="0" borderId="0" xfId="6" applyFont="1">
      <alignment vertical="center"/>
    </xf>
    <xf numFmtId="0" fontId="40" fillId="4" borderId="4" xfId="7" applyFont="1" applyFill="1" applyBorder="1" applyAlignment="1">
      <alignment horizontal="center" vertical="center"/>
    </xf>
    <xf numFmtId="0" fontId="41" fillId="0" borderId="0" xfId="2" applyFont="1" applyAlignment="1">
      <alignment vertical="center"/>
    </xf>
    <xf numFmtId="0" fontId="28" fillId="0" borderId="0" xfId="7" applyFont="1" applyAlignment="1">
      <alignment vertical="top"/>
    </xf>
    <xf numFmtId="0" fontId="43" fillId="0" borderId="0" xfId="5" applyFont="1">
      <alignment vertical="center"/>
    </xf>
    <xf numFmtId="0" fontId="45" fillId="0" borderId="4" xfId="4" applyFont="1" applyBorder="1" applyAlignment="1">
      <alignment horizontal="center" vertical="center" wrapText="1"/>
    </xf>
    <xf numFmtId="0" fontId="32" fillId="0" borderId="4" xfId="0" applyFont="1" applyFill="1" applyBorder="1" applyAlignment="1">
      <alignment horizontal="center" vertical="center"/>
    </xf>
    <xf numFmtId="0" fontId="32" fillId="0" borderId="6" xfId="0" applyFont="1" applyFill="1" applyBorder="1" applyAlignment="1">
      <alignment horizontal="center" vertical="center"/>
    </xf>
    <xf numFmtId="38" fontId="32" fillId="0" borderId="4" xfId="1" applyFont="1" applyFill="1" applyBorder="1" applyAlignment="1">
      <alignment horizontal="center" vertical="center"/>
    </xf>
    <xf numFmtId="38" fontId="32" fillId="0" borderId="2" xfId="1" applyFont="1" applyBorder="1" applyAlignment="1">
      <alignment horizontal="center" vertical="center" shrinkToFit="1"/>
    </xf>
    <xf numFmtId="38" fontId="12" fillId="0" borderId="0" xfId="1" applyFont="1" applyFill="1" applyBorder="1" applyAlignment="1">
      <alignment horizontal="center" vertical="center" shrinkToFit="1"/>
    </xf>
    <xf numFmtId="38" fontId="13" fillId="0" borderId="0" xfId="1" applyFont="1" applyFill="1" applyBorder="1" applyAlignment="1">
      <alignment horizontal="center" vertical="center" shrinkToFit="1"/>
    </xf>
    <xf numFmtId="38" fontId="32" fillId="0" borderId="0" xfId="1" applyFont="1" applyFill="1" applyBorder="1" applyAlignment="1">
      <alignment horizontal="center" vertical="center" shrinkToFit="1"/>
    </xf>
    <xf numFmtId="38" fontId="51" fillId="0" borderId="4" xfId="1" applyFont="1" applyBorder="1" applyAlignment="1">
      <alignment horizontal="center" vertical="center" shrinkToFit="1"/>
    </xf>
    <xf numFmtId="49" fontId="27" fillId="4" borderId="3" xfId="7" applyNumberFormat="1" applyFont="1" applyFill="1" applyBorder="1" applyAlignment="1">
      <alignment horizontal="center" vertical="center"/>
    </xf>
    <xf numFmtId="38" fontId="52" fillId="4" borderId="4" xfId="1" applyFont="1" applyFill="1" applyBorder="1" applyAlignment="1">
      <alignment horizontal="center" vertical="center" shrinkToFit="1"/>
    </xf>
    <xf numFmtId="38" fontId="52" fillId="4" borderId="4" xfId="0" applyNumberFormat="1" applyFont="1" applyFill="1" applyBorder="1" applyAlignment="1">
      <alignment horizontal="right" vertical="center"/>
    </xf>
    <xf numFmtId="38" fontId="52" fillId="4" borderId="6" xfId="0" applyNumberFormat="1" applyFont="1" applyFill="1" applyBorder="1" applyAlignment="1">
      <alignment horizontal="right" vertical="center"/>
    </xf>
    <xf numFmtId="38" fontId="52" fillId="4" borderId="4" xfId="1" applyFont="1" applyFill="1" applyBorder="1" applyAlignment="1">
      <alignment horizontal="right" vertical="center"/>
    </xf>
    <xf numFmtId="49" fontId="16" fillId="0" borderId="4" xfId="1" applyNumberFormat="1" applyFont="1" applyBorder="1" applyAlignment="1">
      <alignment horizontal="center" vertical="center" shrinkToFit="1"/>
    </xf>
    <xf numFmtId="0" fontId="16" fillId="0" borderId="2" xfId="0" applyNumberFormat="1" applyFont="1" applyBorder="1" applyAlignment="1">
      <alignment horizontal="center" vertical="center"/>
    </xf>
    <xf numFmtId="0" fontId="16" fillId="0" borderId="4" xfId="1" applyNumberFormat="1" applyFont="1" applyBorder="1" applyAlignment="1">
      <alignment horizontal="center" vertical="center" shrinkToFit="1"/>
    </xf>
    <xf numFmtId="38" fontId="25" fillId="4" borderId="4" xfId="1" applyFont="1" applyFill="1" applyBorder="1" applyAlignment="1">
      <alignment horizontal="center" vertical="center" shrinkToFit="1"/>
    </xf>
    <xf numFmtId="0" fontId="13" fillId="0" borderId="4" xfId="0" applyFont="1" applyFill="1" applyBorder="1" applyAlignment="1">
      <alignment horizontal="center" vertical="center"/>
    </xf>
    <xf numFmtId="0" fontId="13" fillId="0" borderId="6" xfId="0" applyFont="1" applyFill="1" applyBorder="1" applyAlignment="1">
      <alignment horizontal="center" vertical="center"/>
    </xf>
    <xf numFmtId="38" fontId="13" fillId="0" borderId="4" xfId="1" applyFont="1" applyFill="1" applyBorder="1" applyAlignment="1">
      <alignment horizontal="center" vertical="center"/>
    </xf>
    <xf numFmtId="0" fontId="55" fillId="4" borderId="4" xfId="5" applyFont="1" applyFill="1" applyBorder="1" applyAlignment="1">
      <alignment horizontal="center" vertical="center"/>
    </xf>
    <xf numFmtId="55" fontId="56" fillId="4" borderId="3" xfId="5" applyNumberFormat="1" applyFont="1" applyFill="1" applyBorder="1" applyAlignment="1">
      <alignment horizontal="center" vertical="center"/>
    </xf>
    <xf numFmtId="0" fontId="3" fillId="3" borderId="4" xfId="2" applyFont="1" applyFill="1" applyBorder="1" applyAlignment="1">
      <alignment horizontal="center" vertical="center" wrapText="1"/>
    </xf>
    <xf numFmtId="0" fontId="9" fillId="3" borderId="4" xfId="2" applyFill="1" applyBorder="1" applyAlignment="1">
      <alignment horizontal="center" vertical="center"/>
    </xf>
    <xf numFmtId="38" fontId="53" fillId="0" borderId="4" xfId="3" applyFont="1" applyFill="1" applyBorder="1" applyAlignment="1">
      <alignment horizontal="right" vertical="center"/>
    </xf>
    <xf numFmtId="0" fontId="9" fillId="0" borderId="4" xfId="2" applyBorder="1" applyAlignment="1">
      <alignment horizontal="center" vertical="center"/>
    </xf>
    <xf numFmtId="0" fontId="9" fillId="0" borderId="3" xfId="2" applyBorder="1" applyAlignment="1">
      <alignment horizontal="center" vertical="center"/>
    </xf>
    <xf numFmtId="38" fontId="53" fillId="4" borderId="11" xfId="2" applyNumberFormat="1" applyFont="1" applyFill="1" applyBorder="1" applyAlignment="1">
      <alignment horizontal="right" vertical="center"/>
    </xf>
    <xf numFmtId="0" fontId="53" fillId="4" borderId="13" xfId="2" applyFont="1" applyFill="1" applyBorder="1" applyAlignment="1">
      <alignment horizontal="right" vertical="center"/>
    </xf>
    <xf numFmtId="38" fontId="53" fillId="4" borderId="4" xfId="3" applyFont="1" applyFill="1" applyBorder="1" applyAlignment="1">
      <alignment horizontal="right" vertical="center"/>
    </xf>
    <xf numFmtId="0" fontId="53" fillId="0" borderId="3" xfId="2" applyFont="1" applyBorder="1" applyAlignment="1">
      <alignment horizontal="center" vertical="center"/>
    </xf>
    <xf numFmtId="0" fontId="53" fillId="0" borderId="2" xfId="2" applyFont="1" applyBorder="1" applyAlignment="1">
      <alignment horizontal="center" vertical="center"/>
    </xf>
    <xf numFmtId="38" fontId="53" fillId="4" borderId="14" xfId="3" applyFont="1" applyFill="1" applyBorder="1" applyAlignment="1">
      <alignment horizontal="right" vertical="center" wrapText="1"/>
    </xf>
    <xf numFmtId="38" fontId="53" fillId="4" borderId="15" xfId="3" applyFont="1" applyFill="1" applyBorder="1" applyAlignment="1">
      <alignment horizontal="right" vertical="center" wrapText="1"/>
    </xf>
    <xf numFmtId="0" fontId="53" fillId="0" borderId="3" xfId="2" applyFont="1" applyBorder="1" applyAlignment="1">
      <alignment horizontal="right" vertical="center" wrapText="1"/>
    </xf>
    <xf numFmtId="0" fontId="53" fillId="0" borderId="2" xfId="2" applyFont="1" applyBorder="1" applyAlignment="1">
      <alignment horizontal="right" vertical="center" wrapText="1"/>
    </xf>
    <xf numFmtId="38" fontId="53" fillId="4" borderId="3" xfId="3" applyFont="1" applyFill="1" applyBorder="1" applyAlignment="1">
      <alignment horizontal="right" vertical="center" wrapText="1"/>
    </xf>
    <xf numFmtId="38" fontId="53" fillId="4" borderId="2" xfId="3" applyFont="1" applyFill="1" applyBorder="1" applyAlignment="1">
      <alignment horizontal="right" vertical="center" wrapText="1"/>
    </xf>
    <xf numFmtId="38" fontId="53" fillId="4" borderId="4" xfId="3" applyFont="1" applyFill="1" applyBorder="1" applyAlignment="1">
      <alignment horizontal="right" vertical="center" wrapText="1"/>
    </xf>
    <xf numFmtId="38" fontId="53" fillId="0" borderId="3" xfId="3" applyFont="1" applyBorder="1" applyAlignment="1">
      <alignment horizontal="right" vertical="center" wrapText="1"/>
    </xf>
    <xf numFmtId="38" fontId="53" fillId="0" borderId="2" xfId="3" applyFont="1" applyBorder="1" applyAlignment="1">
      <alignment horizontal="right" vertical="center" wrapText="1"/>
    </xf>
    <xf numFmtId="0" fontId="4" fillId="3" borderId="4" xfId="2" applyFont="1" applyFill="1" applyBorder="1" applyAlignment="1">
      <alignment horizontal="center" vertical="center" wrapText="1"/>
    </xf>
    <xf numFmtId="38" fontId="53" fillId="4" borderId="22" xfId="2" applyNumberFormat="1" applyFont="1" applyFill="1" applyBorder="1" applyAlignment="1">
      <alignment horizontal="right" vertical="center"/>
    </xf>
    <xf numFmtId="0" fontId="53" fillId="4" borderId="23" xfId="2" applyFont="1" applyFill="1" applyBorder="1" applyAlignment="1">
      <alignment horizontal="right" vertical="center"/>
    </xf>
    <xf numFmtId="0" fontId="9" fillId="0" borderId="5" xfId="2" applyBorder="1" applyAlignment="1">
      <alignment horizontal="center" vertical="center"/>
    </xf>
    <xf numFmtId="0" fontId="9" fillId="0" borderId="21" xfId="2" applyBorder="1" applyAlignment="1">
      <alignment horizontal="center" vertical="center"/>
    </xf>
    <xf numFmtId="0" fontId="22" fillId="0" borderId="0" xfId="2" applyFont="1" applyAlignment="1">
      <alignment horizontal="center" vertical="center"/>
    </xf>
    <xf numFmtId="0" fontId="20" fillId="0" borderId="1" xfId="2" applyFont="1" applyBorder="1" applyAlignment="1">
      <alignment horizontal="left" vertical="center"/>
    </xf>
    <xf numFmtId="0" fontId="20" fillId="0" borderId="1" xfId="2" applyFont="1" applyBorder="1" applyAlignment="1">
      <alignment horizontal="left" vertical="center" shrinkToFit="1"/>
    </xf>
    <xf numFmtId="0" fontId="17" fillId="0" borderId="5" xfId="2" applyFont="1" applyBorder="1" applyAlignment="1">
      <alignment horizontal="left" vertical="center"/>
    </xf>
    <xf numFmtId="0" fontId="20" fillId="0" borderId="5" xfId="2" applyFont="1" applyBorder="1" applyAlignment="1">
      <alignment horizontal="left" vertical="center" shrinkToFit="1"/>
    </xf>
    <xf numFmtId="38" fontId="22" fillId="4" borderId="1" xfId="2" applyNumberFormat="1" applyFont="1" applyFill="1" applyBorder="1" applyAlignment="1">
      <alignment horizontal="right" vertical="center"/>
    </xf>
    <xf numFmtId="0" fontId="9" fillId="3" borderId="3" xfId="2" applyFill="1" applyBorder="1" applyAlignment="1">
      <alignment horizontal="center" vertical="center"/>
    </xf>
    <xf numFmtId="0" fontId="9" fillId="3" borderId="2" xfId="2" applyFill="1" applyBorder="1" applyAlignment="1">
      <alignment horizontal="center" vertical="center"/>
    </xf>
    <xf numFmtId="0" fontId="9" fillId="3" borderId="3" xfId="2" applyFill="1" applyBorder="1" applyAlignment="1">
      <alignment horizontal="center" vertical="center" wrapText="1"/>
    </xf>
    <xf numFmtId="0" fontId="9" fillId="3" borderId="2" xfId="2" applyFill="1" applyBorder="1" applyAlignment="1">
      <alignment horizontal="center" vertical="center" wrapText="1"/>
    </xf>
    <xf numFmtId="0" fontId="7" fillId="3" borderId="4" xfId="2" applyFont="1" applyFill="1" applyBorder="1" applyAlignment="1">
      <alignment horizontal="center" vertical="center" wrapText="1"/>
    </xf>
    <xf numFmtId="0" fontId="9" fillId="3" borderId="4" xfId="2" applyFill="1" applyBorder="1" applyAlignment="1">
      <alignment horizontal="center" vertical="center" wrapText="1"/>
    </xf>
    <xf numFmtId="0" fontId="16" fillId="0" borderId="3" xfId="0" applyFont="1" applyBorder="1" applyAlignment="1">
      <alignment horizontal="center" vertical="center" shrinkToFit="1"/>
    </xf>
    <xf numFmtId="0" fontId="16" fillId="0" borderId="2" xfId="0" applyFont="1" applyBorder="1" applyAlignment="1">
      <alignment horizontal="center" vertical="center" shrinkToFit="1"/>
    </xf>
    <xf numFmtId="49" fontId="16" fillId="0" borderId="4" xfId="1" applyNumberFormat="1" applyFont="1" applyBorder="1" applyAlignment="1">
      <alignment horizontal="center" vertical="center"/>
    </xf>
    <xf numFmtId="0" fontId="25" fillId="4" borderId="3" xfId="0" applyFont="1" applyFill="1" applyBorder="1" applyAlignment="1">
      <alignment horizontal="center" vertical="center"/>
    </xf>
    <xf numFmtId="0" fontId="25" fillId="4" borderId="5" xfId="0" applyFont="1" applyFill="1" applyBorder="1" applyAlignment="1">
      <alignment horizontal="center" vertical="center"/>
    </xf>
    <xf numFmtId="0" fontId="25" fillId="4" borderId="2" xfId="0" applyFont="1" applyFill="1" applyBorder="1" applyAlignment="1">
      <alignment horizontal="center" vertical="center"/>
    </xf>
    <xf numFmtId="0" fontId="25" fillId="4" borderId="4" xfId="0" applyFont="1" applyFill="1" applyBorder="1" applyAlignment="1">
      <alignment horizontal="center" vertical="center"/>
    </xf>
    <xf numFmtId="176" fontId="16" fillId="0" borderId="4" xfId="0" applyNumberFormat="1" applyFont="1" applyBorder="1" applyAlignment="1">
      <alignment horizontal="center" vertical="center"/>
    </xf>
    <xf numFmtId="49" fontId="18" fillId="0" borderId="7" xfId="0" applyNumberFormat="1" applyFont="1" applyBorder="1" applyAlignment="1">
      <alignment horizontal="center" vertical="center" wrapText="1"/>
    </xf>
    <xf numFmtId="0" fontId="12" fillId="3" borderId="3" xfId="0" applyFont="1" applyFill="1" applyBorder="1" applyAlignment="1">
      <alignment horizontal="center" vertical="center"/>
    </xf>
    <xf numFmtId="0" fontId="12" fillId="3" borderId="5" xfId="0" applyFont="1" applyFill="1" applyBorder="1" applyAlignment="1">
      <alignment horizontal="center" vertical="center"/>
    </xf>
    <xf numFmtId="0" fontId="12" fillId="3" borderId="2" xfId="0" applyFont="1" applyFill="1" applyBorder="1" applyAlignment="1">
      <alignment horizontal="center" vertical="center"/>
    </xf>
    <xf numFmtId="0" fontId="12" fillId="3" borderId="4" xfId="0" applyFont="1" applyFill="1" applyBorder="1" applyAlignment="1">
      <alignment horizontal="center" vertical="center"/>
    </xf>
    <xf numFmtId="0" fontId="25" fillId="4" borderId="14" xfId="0" applyFont="1" applyFill="1" applyBorder="1" applyAlignment="1">
      <alignment horizontal="center" vertical="center"/>
    </xf>
    <xf numFmtId="0" fontId="25" fillId="4" borderId="7" xfId="0" applyFont="1" applyFill="1" applyBorder="1" applyAlignment="1">
      <alignment horizontal="center" vertical="center"/>
    </xf>
    <xf numFmtId="0" fontId="25" fillId="4" borderId="15" xfId="0" applyFont="1" applyFill="1" applyBorder="1" applyAlignment="1">
      <alignment horizontal="center" vertical="center"/>
    </xf>
    <xf numFmtId="0" fontId="12" fillId="0" borderId="8" xfId="0" applyFont="1" applyBorder="1" applyAlignment="1">
      <alignment horizontal="center" vertical="center"/>
    </xf>
    <xf numFmtId="0" fontId="12" fillId="0" borderId="9" xfId="0" applyFont="1" applyBorder="1" applyAlignment="1">
      <alignment horizontal="center" vertical="center"/>
    </xf>
    <xf numFmtId="0" fontId="12" fillId="0" borderId="10" xfId="0" applyFont="1" applyBorder="1" applyAlignment="1">
      <alignment horizontal="center" vertical="center"/>
    </xf>
    <xf numFmtId="0" fontId="12" fillId="0" borderId="11" xfId="0" applyFont="1" applyBorder="1" applyAlignment="1">
      <alignment horizontal="left" vertical="center"/>
    </xf>
    <xf numFmtId="0" fontId="12" fillId="0" borderId="12" xfId="0" applyFont="1" applyBorder="1" applyAlignment="1">
      <alignment horizontal="left" vertical="center"/>
    </xf>
    <xf numFmtId="0" fontId="12" fillId="0" borderId="13" xfId="0" applyFont="1" applyBorder="1" applyAlignment="1">
      <alignment horizontal="left" vertical="center"/>
    </xf>
    <xf numFmtId="0" fontId="12" fillId="3" borderId="14" xfId="0" applyFont="1" applyFill="1" applyBorder="1" applyAlignment="1">
      <alignment horizontal="center" vertical="center" wrapText="1"/>
    </xf>
    <xf numFmtId="0" fontId="12" fillId="3" borderId="15" xfId="0" applyFont="1" applyFill="1" applyBorder="1" applyAlignment="1">
      <alignment horizontal="center" vertical="center" wrapText="1"/>
    </xf>
    <xf numFmtId="0" fontId="12" fillId="3" borderId="17" xfId="0" applyFont="1" applyFill="1" applyBorder="1" applyAlignment="1">
      <alignment horizontal="center" vertical="center" wrapText="1"/>
    </xf>
    <xf numFmtId="0" fontId="12" fillId="3" borderId="18" xfId="0" applyFont="1" applyFill="1" applyBorder="1" applyAlignment="1">
      <alignment horizontal="center" vertical="center" wrapText="1"/>
    </xf>
    <xf numFmtId="177" fontId="16" fillId="0" borderId="3" xfId="1" applyNumberFormat="1" applyFont="1" applyBorder="1" applyAlignment="1">
      <alignment horizontal="center" vertical="center" shrinkToFit="1"/>
    </xf>
    <xf numFmtId="177" fontId="16" fillId="0" borderId="2" xfId="1" applyNumberFormat="1" applyFont="1" applyBorder="1" applyAlignment="1">
      <alignment horizontal="center" vertical="center" shrinkToFit="1"/>
    </xf>
    <xf numFmtId="0" fontId="34" fillId="3" borderId="6" xfId="0" applyFont="1" applyFill="1" applyBorder="1" applyAlignment="1">
      <alignment horizontal="center" vertical="center" wrapText="1"/>
    </xf>
    <xf numFmtId="0" fontId="34" fillId="3" borderId="16" xfId="0" applyFont="1" applyFill="1" applyBorder="1" applyAlignment="1">
      <alignment horizontal="center" vertical="center" wrapText="1"/>
    </xf>
    <xf numFmtId="0" fontId="29" fillId="3" borderId="6" xfId="0" applyFont="1" applyFill="1" applyBorder="1" applyAlignment="1">
      <alignment horizontal="center" vertical="center" wrapText="1"/>
    </xf>
    <xf numFmtId="0" fontId="29" fillId="3" borderId="16" xfId="0" applyFont="1" applyFill="1" applyBorder="1" applyAlignment="1">
      <alignment horizontal="center" vertical="center" wrapText="1"/>
    </xf>
    <xf numFmtId="0" fontId="54" fillId="4" borderId="1" xfId="0" applyFont="1" applyFill="1" applyBorder="1" applyAlignment="1">
      <alignment horizontal="center" vertical="center"/>
    </xf>
    <xf numFmtId="0" fontId="16" fillId="4" borderId="1" xfId="0" applyFont="1" applyFill="1" applyBorder="1" applyAlignment="1">
      <alignment horizontal="center" vertical="center" shrinkToFit="1"/>
    </xf>
    <xf numFmtId="0" fontId="12" fillId="0" borderId="1" xfId="0" applyFont="1" applyBorder="1" applyAlignment="1">
      <alignment horizontal="left" vertical="center" shrinkToFit="1"/>
    </xf>
    <xf numFmtId="0" fontId="12" fillId="0" borderId="1" xfId="0" applyFont="1" applyBorder="1" applyAlignment="1">
      <alignment horizontal="left" vertical="center"/>
    </xf>
    <xf numFmtId="0" fontId="12" fillId="3" borderId="4" xfId="0" applyFont="1" applyFill="1" applyBorder="1" applyAlignment="1" applyProtection="1">
      <alignment horizontal="center" vertical="center"/>
      <protection locked="0"/>
    </xf>
    <xf numFmtId="0" fontId="12" fillId="3" borderId="4"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27" fillId="3" borderId="6" xfId="5" applyFont="1" applyFill="1" applyBorder="1" applyAlignment="1">
      <alignment horizontal="center" vertical="center"/>
    </xf>
    <xf numFmtId="0" fontId="27" fillId="3" borderId="16" xfId="5" applyFont="1" applyFill="1" applyBorder="1" applyAlignment="1">
      <alignment horizontal="center" vertical="center"/>
    </xf>
    <xf numFmtId="0" fontId="27" fillId="0" borderId="1" xfId="4" applyFont="1" applyBorder="1" applyAlignment="1">
      <alignment horizontal="center" vertical="center"/>
    </xf>
    <xf numFmtId="0" fontId="27" fillId="3" borderId="6" xfId="5" applyFont="1" applyFill="1" applyBorder="1" applyAlignment="1">
      <alignment horizontal="center" vertical="center" wrapText="1"/>
    </xf>
    <xf numFmtId="0" fontId="27" fillId="3" borderId="16" xfId="5" applyFont="1" applyFill="1" applyBorder="1" applyAlignment="1">
      <alignment horizontal="center" vertical="center" wrapText="1"/>
    </xf>
    <xf numFmtId="0" fontId="54" fillId="4" borderId="1" xfId="4" applyFont="1" applyFill="1" applyBorder="1" applyAlignment="1">
      <alignment horizontal="center" vertical="center"/>
    </xf>
    <xf numFmtId="0" fontId="16" fillId="4" borderId="1" xfId="4" applyFont="1" applyFill="1" applyBorder="1" applyAlignment="1">
      <alignment horizontal="center" vertical="center" shrinkToFit="1"/>
    </xf>
    <xf numFmtId="0" fontId="27" fillId="3" borderId="4" xfId="5" applyFont="1" applyFill="1" applyBorder="1" applyAlignment="1">
      <alignment horizontal="center" vertical="center"/>
    </xf>
    <xf numFmtId="0" fontId="27" fillId="3" borderId="3" xfId="5" applyFont="1" applyFill="1" applyBorder="1" applyAlignment="1">
      <alignment horizontal="center" vertical="center"/>
    </xf>
    <xf numFmtId="0" fontId="27" fillId="3" borderId="5" xfId="5" applyFont="1" applyFill="1" applyBorder="1" applyAlignment="1">
      <alignment horizontal="center" vertical="center"/>
    </xf>
    <xf numFmtId="0" fontId="43" fillId="0" borderId="0" xfId="5" applyFont="1" applyAlignment="1">
      <alignment horizontal="left" vertical="top" wrapText="1"/>
    </xf>
    <xf numFmtId="0" fontId="27" fillId="3" borderId="2" xfId="5" applyFont="1" applyFill="1" applyBorder="1" applyAlignment="1">
      <alignment horizontal="center" vertical="center"/>
    </xf>
    <xf numFmtId="0" fontId="22" fillId="0" borderId="0" xfId="6" applyFont="1" applyAlignment="1">
      <alignment horizontal="center" vertical="center"/>
    </xf>
    <xf numFmtId="0" fontId="20" fillId="0" borderId="1" xfId="6" applyFont="1" applyBorder="1" applyAlignment="1">
      <alignment horizontal="left" vertical="center"/>
    </xf>
    <xf numFmtId="0" fontId="32" fillId="0" borderId="1" xfId="6" applyFont="1" applyBorder="1" applyAlignment="1">
      <alignment horizontal="left" vertical="center"/>
    </xf>
    <xf numFmtId="0" fontId="17" fillId="0" borderId="5" xfId="6" applyFont="1" applyBorder="1" applyAlignment="1">
      <alignment horizontal="left" vertical="center"/>
    </xf>
    <xf numFmtId="0" fontId="32" fillId="0" borderId="5" xfId="6" applyFont="1" applyBorder="1" applyAlignment="1">
      <alignment horizontal="left" vertical="center"/>
    </xf>
    <xf numFmtId="38" fontId="20" fillId="4" borderId="3" xfId="3" applyFont="1" applyFill="1" applyBorder="1" applyAlignment="1">
      <alignment horizontal="right" vertical="center"/>
    </xf>
    <xf numFmtId="38" fontId="20" fillId="4" borderId="2" xfId="3" applyFont="1" applyFill="1" applyBorder="1" applyAlignment="1">
      <alignment horizontal="right" vertical="center"/>
    </xf>
    <xf numFmtId="38" fontId="20" fillId="4" borderId="4" xfId="3" applyFont="1" applyFill="1" applyBorder="1" applyAlignment="1">
      <alignment horizontal="right" vertical="center"/>
    </xf>
    <xf numFmtId="0" fontId="32" fillId="0" borderId="3" xfId="6" applyFont="1" applyBorder="1" applyAlignment="1">
      <alignment horizontal="center" vertical="center"/>
    </xf>
    <xf numFmtId="0" fontId="32" fillId="0" borderId="2" xfId="6" applyFont="1" applyBorder="1" applyAlignment="1">
      <alignment horizontal="center" vertical="center"/>
    </xf>
    <xf numFmtId="38" fontId="22" fillId="4" borderId="1" xfId="6" applyNumberFormat="1" applyFont="1" applyFill="1" applyBorder="1" applyAlignment="1">
      <alignment horizontal="right" vertical="center"/>
    </xf>
    <xf numFmtId="0" fontId="5" fillId="3" borderId="3" xfId="6" applyFill="1" applyBorder="1" applyAlignment="1">
      <alignment horizontal="center" vertical="center"/>
    </xf>
    <xf numFmtId="0" fontId="5" fillId="3" borderId="2" xfId="6" applyFill="1" applyBorder="1" applyAlignment="1">
      <alignment horizontal="center" vertical="center"/>
    </xf>
    <xf numFmtId="0" fontId="5" fillId="3" borderId="3" xfId="6" applyFill="1" applyBorder="1" applyAlignment="1">
      <alignment horizontal="center" vertical="center" wrapText="1"/>
    </xf>
    <xf numFmtId="0" fontId="5" fillId="3" borderId="2" xfId="6" applyFill="1" applyBorder="1" applyAlignment="1">
      <alignment horizontal="center" vertical="center" wrapText="1"/>
    </xf>
    <xf numFmtId="0" fontId="5" fillId="3" borderId="3" xfId="6" applyFont="1" applyFill="1" applyBorder="1" applyAlignment="1">
      <alignment horizontal="center" vertical="center" wrapText="1"/>
    </xf>
    <xf numFmtId="0" fontId="5" fillId="3" borderId="4" xfId="6" applyFont="1" applyFill="1" applyBorder="1" applyAlignment="1">
      <alignment horizontal="center" vertical="center" wrapText="1"/>
    </xf>
    <xf numFmtId="0" fontId="5" fillId="3" borderId="4" xfId="6" applyFill="1" applyBorder="1" applyAlignment="1">
      <alignment horizontal="center" vertical="center" wrapText="1"/>
    </xf>
    <xf numFmtId="0" fontId="2" fillId="3" borderId="4" xfId="6" applyFont="1" applyFill="1" applyBorder="1" applyAlignment="1">
      <alignment horizontal="center" vertical="center" wrapText="1"/>
    </xf>
    <xf numFmtId="0" fontId="5" fillId="3" borderId="4" xfId="6" applyFill="1" applyBorder="1" applyAlignment="1">
      <alignment horizontal="center" vertical="center"/>
    </xf>
    <xf numFmtId="38" fontId="32" fillId="0" borderId="3" xfId="3" applyFont="1" applyBorder="1" applyAlignment="1">
      <alignment horizontal="right" vertical="center" wrapText="1"/>
    </xf>
    <xf numFmtId="38" fontId="32" fillId="0" borderId="2" xfId="3" applyFont="1" applyBorder="1" applyAlignment="1">
      <alignment horizontal="right" vertical="center" wrapText="1"/>
    </xf>
    <xf numFmtId="0" fontId="4" fillId="3" borderId="4" xfId="6" applyFont="1" applyFill="1" applyBorder="1" applyAlignment="1">
      <alignment horizontal="center" vertical="center" wrapText="1"/>
    </xf>
    <xf numFmtId="38" fontId="20" fillId="4" borderId="3" xfId="3" applyFont="1" applyFill="1" applyBorder="1" applyAlignment="1">
      <alignment horizontal="right" vertical="center" wrapText="1"/>
    </xf>
    <xf numFmtId="38" fontId="20" fillId="4" borderId="2" xfId="3" applyFont="1" applyFill="1" applyBorder="1" applyAlignment="1">
      <alignment horizontal="right" vertical="center" wrapText="1"/>
    </xf>
    <xf numFmtId="38" fontId="20" fillId="4" borderId="4" xfId="3" applyFont="1" applyFill="1" applyBorder="1" applyAlignment="1">
      <alignment horizontal="right" vertical="center" wrapText="1"/>
    </xf>
    <xf numFmtId="38" fontId="20" fillId="4" borderId="19" xfId="3" applyFont="1" applyFill="1" applyBorder="1" applyAlignment="1">
      <alignment horizontal="right" vertical="center"/>
    </xf>
    <xf numFmtId="38" fontId="20" fillId="4" borderId="20" xfId="3" applyFont="1" applyFill="1" applyBorder="1" applyAlignment="1">
      <alignment horizontal="right" vertical="center"/>
    </xf>
    <xf numFmtId="0" fontId="5" fillId="0" borderId="5" xfId="6" applyBorder="1" applyAlignment="1">
      <alignment horizontal="center" vertical="center"/>
    </xf>
    <xf numFmtId="0" fontId="5" fillId="0" borderId="21" xfId="6" applyBorder="1" applyAlignment="1">
      <alignment horizontal="center" vertical="center"/>
    </xf>
    <xf numFmtId="0" fontId="5" fillId="0" borderId="4" xfId="6" applyBorder="1" applyAlignment="1">
      <alignment horizontal="center" vertical="center"/>
    </xf>
    <xf numFmtId="0" fontId="5" fillId="0" borderId="3" xfId="6" applyBorder="1" applyAlignment="1">
      <alignment horizontal="center" vertical="center"/>
    </xf>
    <xf numFmtId="38" fontId="20" fillId="4" borderId="11" xfId="6" applyNumberFormat="1" applyFont="1" applyFill="1" applyBorder="1" applyAlignment="1">
      <alignment horizontal="right" vertical="center"/>
    </xf>
    <xf numFmtId="0" fontId="20" fillId="4" borderId="13" xfId="6" applyFont="1" applyFill="1" applyBorder="1" applyAlignment="1">
      <alignment horizontal="right" vertical="center"/>
    </xf>
    <xf numFmtId="38" fontId="20" fillId="4" borderId="14" xfId="3" applyFont="1" applyFill="1" applyBorder="1" applyAlignment="1">
      <alignment horizontal="right" vertical="center" wrapText="1"/>
    </xf>
    <xf numFmtId="38" fontId="20" fillId="4" borderId="15" xfId="3" applyFont="1" applyFill="1" applyBorder="1" applyAlignment="1">
      <alignment horizontal="right" vertical="center" wrapText="1"/>
    </xf>
    <xf numFmtId="0" fontId="32" fillId="0" borderId="3" xfId="6" applyFont="1" applyBorder="1" applyAlignment="1">
      <alignment horizontal="right" vertical="center" wrapText="1"/>
    </xf>
    <xf numFmtId="0" fontId="32" fillId="0" borderId="2" xfId="6" applyFont="1" applyBorder="1" applyAlignment="1">
      <alignment horizontal="right" vertical="center" wrapText="1"/>
    </xf>
    <xf numFmtId="38" fontId="20" fillId="4" borderId="22" xfId="6" applyNumberFormat="1" applyFont="1" applyFill="1" applyBorder="1" applyAlignment="1">
      <alignment horizontal="right" vertical="center"/>
    </xf>
    <xf numFmtId="0" fontId="20" fillId="4" borderId="23" xfId="6" applyFont="1" applyFill="1" applyBorder="1" applyAlignment="1">
      <alignment horizontal="right" vertical="center"/>
    </xf>
    <xf numFmtId="0" fontId="13" fillId="4" borderId="3" xfId="0" applyFont="1" applyFill="1" applyBorder="1" applyAlignment="1">
      <alignment horizontal="center" vertical="center"/>
    </xf>
    <xf numFmtId="0" fontId="13" fillId="4" borderId="5" xfId="0" applyFont="1" applyFill="1" applyBorder="1" applyAlignment="1">
      <alignment horizontal="center" vertical="center"/>
    </xf>
    <xf numFmtId="0" fontId="13" fillId="4" borderId="2" xfId="0" applyFont="1" applyFill="1" applyBorder="1" applyAlignment="1">
      <alignment horizontal="center" vertical="center"/>
    </xf>
    <xf numFmtId="0" fontId="35" fillId="0" borderId="11" xfId="0" applyFont="1" applyBorder="1" applyAlignment="1">
      <alignment horizontal="left" vertical="center" wrapText="1"/>
    </xf>
    <xf numFmtId="0" fontId="35" fillId="0" borderId="12" xfId="0" applyFont="1" applyBorder="1" applyAlignment="1">
      <alignment horizontal="left" vertical="center"/>
    </xf>
    <xf numFmtId="0" fontId="35" fillId="0" borderId="13" xfId="0" applyFont="1" applyBorder="1" applyAlignment="1">
      <alignment horizontal="left" vertical="center"/>
    </xf>
    <xf numFmtId="49" fontId="32" fillId="0" borderId="4" xfId="0" applyNumberFormat="1" applyFont="1" applyBorder="1" applyAlignment="1">
      <alignment horizontal="center" vertical="center"/>
    </xf>
    <xf numFmtId="0" fontId="13" fillId="4" borderId="4" xfId="0" applyFont="1" applyFill="1" applyBorder="1" applyAlignment="1">
      <alignment horizontal="center" vertical="center"/>
    </xf>
    <xf numFmtId="49" fontId="32" fillId="0" borderId="4" xfId="1" applyNumberFormat="1" applyFont="1" applyBorder="1" applyAlignment="1">
      <alignment horizontal="center" vertical="center"/>
    </xf>
    <xf numFmtId="0" fontId="12" fillId="0" borderId="11" xfId="0" applyFont="1" applyBorder="1" applyAlignment="1">
      <alignment horizontal="center" vertical="center"/>
    </xf>
    <xf numFmtId="0" fontId="12" fillId="0" borderId="12" xfId="0" applyFont="1" applyBorder="1" applyAlignment="1">
      <alignment horizontal="center" vertical="center"/>
    </xf>
    <xf numFmtId="0" fontId="12" fillId="0" borderId="13" xfId="0" applyFont="1" applyBorder="1" applyAlignment="1">
      <alignment horizontal="center" vertical="center"/>
    </xf>
    <xf numFmtId="49" fontId="32" fillId="0" borderId="3" xfId="0" applyNumberFormat="1" applyFont="1" applyBorder="1" applyAlignment="1">
      <alignment horizontal="center" vertical="center"/>
    </xf>
    <xf numFmtId="49" fontId="32" fillId="0" borderId="2" xfId="0" applyNumberFormat="1" applyFont="1" applyBorder="1" applyAlignment="1">
      <alignment horizontal="center" vertical="center"/>
    </xf>
    <xf numFmtId="0" fontId="32" fillId="0" borderId="3" xfId="0" applyFont="1" applyBorder="1" applyAlignment="1">
      <alignment horizontal="center" vertical="center"/>
    </xf>
    <xf numFmtId="0" fontId="32" fillId="0" borderId="2" xfId="0" applyFont="1" applyBorder="1" applyAlignment="1">
      <alignment horizontal="center" vertical="center"/>
    </xf>
    <xf numFmtId="38" fontId="32" fillId="0" borderId="3" xfId="1" applyFont="1" applyBorder="1" applyAlignment="1">
      <alignment horizontal="center" vertical="center" shrinkToFit="1"/>
    </xf>
    <xf numFmtId="38" fontId="32" fillId="0" borderId="2" xfId="1" applyFont="1" applyBorder="1" applyAlignment="1">
      <alignment horizontal="center" vertical="center" shrinkToFit="1"/>
    </xf>
    <xf numFmtId="0" fontId="25" fillId="4" borderId="1" xfId="0" applyFont="1" applyFill="1" applyBorder="1" applyAlignment="1">
      <alignment horizontal="center" vertical="center"/>
    </xf>
    <xf numFmtId="0" fontId="13" fillId="4" borderId="14" xfId="0" applyFont="1" applyFill="1" applyBorder="1" applyAlignment="1">
      <alignment horizontal="center" vertical="center"/>
    </xf>
    <xf numFmtId="0" fontId="13" fillId="4" borderId="7" xfId="0" applyFont="1" applyFill="1" applyBorder="1" applyAlignment="1">
      <alignment horizontal="center" vertical="center"/>
    </xf>
    <xf numFmtId="0" fontId="13" fillId="4" borderId="15" xfId="0" applyFont="1" applyFill="1" applyBorder="1" applyAlignment="1">
      <alignment horizontal="center" vertical="center"/>
    </xf>
    <xf numFmtId="0" fontId="27" fillId="3" borderId="6" xfId="7" applyFont="1" applyFill="1" applyBorder="1" applyAlignment="1">
      <alignment horizontal="center" vertical="center"/>
    </xf>
    <xf numFmtId="0" fontId="27" fillId="3" borderId="16" xfId="7" applyFont="1" applyFill="1" applyBorder="1" applyAlignment="1">
      <alignment horizontal="center" vertical="center"/>
    </xf>
    <xf numFmtId="0" fontId="27" fillId="3" borderId="6" xfId="7" applyFont="1" applyFill="1" applyBorder="1" applyAlignment="1">
      <alignment horizontal="center" vertical="center" wrapText="1"/>
    </xf>
    <xf numFmtId="0" fontId="27" fillId="3" borderId="16" xfId="7" applyFont="1" applyFill="1" applyBorder="1" applyAlignment="1">
      <alignment horizontal="center" vertical="center" wrapText="1"/>
    </xf>
    <xf numFmtId="0" fontId="46" fillId="4" borderId="1" xfId="4" applyFont="1" applyFill="1" applyBorder="1" applyAlignment="1">
      <alignment horizontal="center" vertical="center"/>
    </xf>
    <xf numFmtId="0" fontId="13" fillId="4" borderId="1" xfId="4" applyFont="1" applyFill="1" applyBorder="1" applyAlignment="1">
      <alignment horizontal="center" vertical="center"/>
    </xf>
    <xf numFmtId="0" fontId="27" fillId="3" borderId="3" xfId="7" applyFont="1" applyFill="1" applyBorder="1" applyAlignment="1">
      <alignment horizontal="center" vertical="center"/>
    </xf>
    <xf numFmtId="0" fontId="27" fillId="3" borderId="5" xfId="7" applyFont="1" applyFill="1" applyBorder="1" applyAlignment="1">
      <alignment horizontal="center" vertical="center"/>
    </xf>
    <xf numFmtId="0" fontId="27" fillId="3" borderId="2" xfId="7" applyFont="1" applyFill="1" applyBorder="1" applyAlignment="1">
      <alignment horizontal="center" vertical="center"/>
    </xf>
    <xf numFmtId="0" fontId="27" fillId="3" borderId="4" xfId="7" applyFont="1" applyFill="1" applyBorder="1" applyAlignment="1">
      <alignment horizontal="center" vertical="center"/>
    </xf>
  </cellXfs>
  <cellStyles count="8">
    <cellStyle name="桁区切り" xfId="1" builtinId="6"/>
    <cellStyle name="桁区切り 2" xfId="3" xr:uid="{00000000-0005-0000-0000-000001000000}"/>
    <cellStyle name="標準" xfId="0" builtinId="0"/>
    <cellStyle name="標準 2" xfId="4" xr:uid="{00000000-0005-0000-0000-000003000000}"/>
    <cellStyle name="標準 2 2" xfId="2" xr:uid="{00000000-0005-0000-0000-000004000000}"/>
    <cellStyle name="標準 2 2 2" xfId="6" xr:uid="{00000000-0005-0000-0000-000005000000}"/>
    <cellStyle name="標準 2 3" xfId="5" xr:uid="{00000000-0005-0000-0000-000006000000}"/>
    <cellStyle name="標準 2 3 2" xfId="7" xr:uid="{00000000-0005-0000-0000-000007000000}"/>
  </cellStyles>
  <dxfs count="0"/>
  <tableStyles count="0" defaultTableStyle="TableStyleMedium9" defaultPivotStyle="PivotStyleLight16"/>
  <colors>
    <mruColors>
      <color rgb="FF0000CC"/>
      <color rgb="FFFF3300"/>
      <color rgb="FFFFCCFF"/>
      <color rgb="FFFFCC00"/>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18</xdr:col>
      <xdr:colOff>23813</xdr:colOff>
      <xdr:row>28</xdr:row>
      <xdr:rowOff>11906</xdr:rowOff>
    </xdr:from>
    <xdr:to>
      <xdr:col>20</xdr:col>
      <xdr:colOff>964406</xdr:colOff>
      <xdr:row>31</xdr:row>
      <xdr:rowOff>190500</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13716001" y="8227219"/>
          <a:ext cx="3524249" cy="869156"/>
        </a:xfrm>
        <a:prstGeom prst="rect">
          <a:avLst/>
        </a:prstGeom>
        <a:solidFill>
          <a:schemeClr val="lt1"/>
        </a:solidFill>
        <a:ln w="25400"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en-US" altLang="ja-JP" sz="1100"/>
            <a:t>【</a:t>
          </a:r>
          <a:r>
            <a:rPr kumimoji="1" lang="ja-JP" altLang="en-US" sz="1100"/>
            <a:t>重要</a:t>
          </a:r>
          <a:r>
            <a:rPr kumimoji="1" lang="en-US" altLang="ja-JP" sz="1100"/>
            <a:t>】</a:t>
          </a:r>
          <a:r>
            <a:rPr kumimoji="1" lang="ja-JP" altLang="en-US" sz="1100"/>
            <a:t>補助額として比較される「対象者の奨学金返済額」は「一月当たりの返済額」</a:t>
          </a:r>
          <a:r>
            <a:rPr kumimoji="1" lang="en-US" altLang="ja-JP" sz="1100"/>
            <a:t>×</a:t>
          </a:r>
          <a:r>
            <a:rPr kumimoji="1" lang="ja-JP" altLang="en-US" sz="1100"/>
            <a:t>「今年度返済月数」となります。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0</xdr:colOff>
      <xdr:row>2</xdr:row>
      <xdr:rowOff>0</xdr:rowOff>
    </xdr:from>
    <xdr:to>
      <xdr:col>12</xdr:col>
      <xdr:colOff>9527</xdr:colOff>
      <xdr:row>3</xdr:row>
      <xdr:rowOff>299357</xdr:rowOff>
    </xdr:to>
    <xdr:sp macro="" textlink="">
      <xdr:nvSpPr>
        <xdr:cNvPr id="2" name="角丸四角形 1">
          <a:extLst>
            <a:ext uri="{FF2B5EF4-FFF2-40B4-BE49-F238E27FC236}">
              <a16:creationId xmlns:a16="http://schemas.microsoft.com/office/drawing/2014/main" id="{00000000-0008-0000-0300-000002000000}"/>
            </a:ext>
          </a:extLst>
        </xdr:cNvPr>
        <xdr:cNvSpPr/>
      </xdr:nvSpPr>
      <xdr:spPr>
        <a:xfrm>
          <a:off x="6172200" y="342900"/>
          <a:ext cx="2066927" cy="346982"/>
        </a:xfrm>
        <a:prstGeom prst="roundRect">
          <a:avLst/>
        </a:prstGeom>
        <a:solidFill>
          <a:srgbClr val="002060"/>
        </a:solidFill>
        <a:ln>
          <a:noFill/>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ctr"/>
        <a:lstStyle/>
        <a:p>
          <a:pPr algn="ctr"/>
          <a:r>
            <a:rPr kumimoji="1" lang="ja-JP" altLang="en-US" sz="3200">
              <a:latin typeface="HGP創英角ﾎﾟｯﾌﾟ体" panose="040B0A00000000000000" pitchFamily="50" charset="-128"/>
              <a:ea typeface="HGP創英角ﾎﾟｯﾌﾟ体" panose="040B0A00000000000000" pitchFamily="50" charset="-128"/>
            </a:rPr>
            <a:t>記入例</a:t>
          </a:r>
          <a:endParaRPr kumimoji="1" lang="en-US" altLang="ja-JP" sz="3200">
            <a:latin typeface="HGP創英角ﾎﾟｯﾌﾟ体" panose="040B0A00000000000000" pitchFamily="50" charset="-128"/>
            <a:ea typeface="HGP創英角ﾎﾟｯﾌﾟ体" panose="040B0A00000000000000" pitchFamily="50" charset="-128"/>
          </a:endParaRPr>
        </a:p>
      </xdr:txBody>
    </xdr:sp>
    <xdr:clientData/>
  </xdr:twoCellAnchor>
  <xdr:twoCellAnchor>
    <xdr:from>
      <xdr:col>1</xdr:col>
      <xdr:colOff>126546</xdr:colOff>
      <xdr:row>5</xdr:row>
      <xdr:rowOff>200025</xdr:rowOff>
    </xdr:from>
    <xdr:to>
      <xdr:col>5</xdr:col>
      <xdr:colOff>266700</xdr:colOff>
      <xdr:row>8</xdr:row>
      <xdr:rowOff>143894</xdr:rowOff>
    </xdr:to>
    <xdr:sp macro="" textlink="">
      <xdr:nvSpPr>
        <xdr:cNvPr id="3" name="角丸四角形吹き出し 2">
          <a:extLst>
            <a:ext uri="{FF2B5EF4-FFF2-40B4-BE49-F238E27FC236}">
              <a16:creationId xmlns:a16="http://schemas.microsoft.com/office/drawing/2014/main" id="{00000000-0008-0000-0300-000003000000}"/>
            </a:ext>
          </a:extLst>
        </xdr:cNvPr>
        <xdr:cNvSpPr/>
      </xdr:nvSpPr>
      <xdr:spPr>
        <a:xfrm>
          <a:off x="278946" y="1666875"/>
          <a:ext cx="3140529" cy="591569"/>
        </a:xfrm>
        <a:prstGeom prst="wedgeRoundRectCallout">
          <a:avLst>
            <a:gd name="adj1" fmla="val -7116"/>
            <a:gd name="adj2" fmla="val -95327"/>
            <a:gd name="adj3" fmla="val 16667"/>
          </a:avLst>
        </a:prstGeom>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l"/>
          <a:r>
            <a:rPr kumimoji="1" lang="ja-JP" altLang="en-US" sz="1100">
              <a:latin typeface="HG丸ｺﾞｼｯｸM-PRO" panose="020F0600000000000000" pitchFamily="50" charset="-128"/>
              <a:ea typeface="HG丸ｺﾞｼｯｸM-PRO" panose="020F0600000000000000" pitchFamily="50" charset="-128"/>
            </a:rPr>
            <a:t>事業所が複数箇所ある場合は、事業所ごとにこの用紙を作成してください。</a:t>
          </a:r>
          <a:endParaRPr kumimoji="1" lang="en-US" altLang="ja-JP" sz="1100">
            <a:latin typeface="HG丸ｺﾞｼｯｸM-PRO" panose="020F0600000000000000" pitchFamily="50" charset="-128"/>
            <a:ea typeface="HG丸ｺﾞｼｯｸM-PRO" panose="020F0600000000000000" pitchFamily="50" charset="-128"/>
          </a:endParaRPr>
        </a:p>
      </xdr:txBody>
    </xdr:sp>
    <xdr:clientData/>
  </xdr:twoCellAnchor>
  <xdr:twoCellAnchor>
    <xdr:from>
      <xdr:col>1</xdr:col>
      <xdr:colOff>262619</xdr:colOff>
      <xdr:row>23</xdr:row>
      <xdr:rowOff>65314</xdr:rowOff>
    </xdr:from>
    <xdr:to>
      <xdr:col>5</xdr:col>
      <xdr:colOff>830037</xdr:colOff>
      <xdr:row>25</xdr:row>
      <xdr:rowOff>53068</xdr:rowOff>
    </xdr:to>
    <xdr:sp macro="" textlink="">
      <xdr:nvSpPr>
        <xdr:cNvPr id="4" name="吹き出し: 四角形 12">
          <a:extLst>
            <a:ext uri="{FF2B5EF4-FFF2-40B4-BE49-F238E27FC236}">
              <a16:creationId xmlns:a16="http://schemas.microsoft.com/office/drawing/2014/main" id="{00000000-0008-0000-0300-000004000000}"/>
            </a:ext>
          </a:extLst>
        </xdr:cNvPr>
        <xdr:cNvSpPr/>
      </xdr:nvSpPr>
      <xdr:spPr>
        <a:xfrm>
          <a:off x="412298" y="7671707"/>
          <a:ext cx="3574596" cy="436790"/>
        </a:xfrm>
        <a:prstGeom prst="wedgeRoundRectCallout">
          <a:avLst>
            <a:gd name="adj1" fmla="val -19112"/>
            <a:gd name="adj2" fmla="val -131891"/>
            <a:gd name="adj3" fmla="val 16667"/>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l"/>
          <a:r>
            <a:rPr kumimoji="1" lang="ja-JP" altLang="en-US" sz="1100">
              <a:solidFill>
                <a:schemeClr val="tx1"/>
              </a:solidFill>
              <a:latin typeface="HG丸ｺﾞｼｯｸM-PRO" panose="020F0600000000000000" pitchFamily="50" charset="-128"/>
              <a:ea typeface="HG丸ｺﾞｼｯｸM-PRO" panose="020F0600000000000000" pitchFamily="50" charset="-128"/>
            </a:rPr>
            <a:t>対象者数が多い場合は、記載行を追加してください。</a:t>
          </a:r>
        </a:p>
      </xdr:txBody>
    </xdr:sp>
    <xdr:clientData/>
  </xdr:twoCellAnchor>
  <xdr:twoCellAnchor>
    <xdr:from>
      <xdr:col>18</xdr:col>
      <xdr:colOff>0</xdr:colOff>
      <xdr:row>22</xdr:row>
      <xdr:rowOff>0</xdr:rowOff>
    </xdr:from>
    <xdr:to>
      <xdr:col>20</xdr:col>
      <xdr:colOff>226219</xdr:colOff>
      <xdr:row>24</xdr:row>
      <xdr:rowOff>23813</xdr:rowOff>
    </xdr:to>
    <xdr:sp macro="" textlink="">
      <xdr:nvSpPr>
        <xdr:cNvPr id="5" name="楕円 7">
          <a:extLst>
            <a:ext uri="{FF2B5EF4-FFF2-40B4-BE49-F238E27FC236}">
              <a16:creationId xmlns:a16="http://schemas.microsoft.com/office/drawing/2014/main" id="{00000000-0008-0000-0300-000005000000}"/>
            </a:ext>
          </a:extLst>
        </xdr:cNvPr>
        <xdr:cNvSpPr/>
      </xdr:nvSpPr>
      <xdr:spPr>
        <a:xfrm>
          <a:off x="10972800" y="3771900"/>
          <a:ext cx="1597819" cy="366713"/>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489858</xdr:colOff>
      <xdr:row>10</xdr:row>
      <xdr:rowOff>217714</xdr:rowOff>
    </xdr:from>
    <xdr:to>
      <xdr:col>18</xdr:col>
      <xdr:colOff>667765</xdr:colOff>
      <xdr:row>21</xdr:row>
      <xdr:rowOff>410691</xdr:rowOff>
    </xdr:to>
    <xdr:cxnSp macro="">
      <xdr:nvCxnSpPr>
        <xdr:cNvPr id="6" name="直線矢印コネクタ 5">
          <a:extLst>
            <a:ext uri="{FF2B5EF4-FFF2-40B4-BE49-F238E27FC236}">
              <a16:creationId xmlns:a16="http://schemas.microsoft.com/office/drawing/2014/main" id="{00000000-0008-0000-0300-000006000000}"/>
            </a:ext>
          </a:extLst>
        </xdr:cNvPr>
        <xdr:cNvCxnSpPr/>
      </xdr:nvCxnSpPr>
      <xdr:spPr>
        <a:xfrm>
          <a:off x="8033658" y="1884589"/>
          <a:ext cx="3606907" cy="1888427"/>
        </a:xfrm>
        <a:prstGeom prst="straightConnector1">
          <a:avLst/>
        </a:prstGeom>
        <a:ln>
          <a:solidFill>
            <a:srgbClr val="FF0000"/>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816429</xdr:colOff>
      <xdr:row>7</xdr:row>
      <xdr:rowOff>136071</xdr:rowOff>
    </xdr:from>
    <xdr:to>
      <xdr:col>12</xdr:col>
      <xdr:colOff>185398</xdr:colOff>
      <xdr:row>10</xdr:row>
      <xdr:rowOff>214312</xdr:rowOff>
    </xdr:to>
    <xdr:sp macro="" textlink="">
      <xdr:nvSpPr>
        <xdr:cNvPr id="7" name="楕円 8">
          <a:extLst>
            <a:ext uri="{FF2B5EF4-FFF2-40B4-BE49-F238E27FC236}">
              <a16:creationId xmlns:a16="http://schemas.microsoft.com/office/drawing/2014/main" id="{00000000-0008-0000-0300-000007000000}"/>
            </a:ext>
          </a:extLst>
        </xdr:cNvPr>
        <xdr:cNvSpPr/>
      </xdr:nvSpPr>
      <xdr:spPr>
        <a:xfrm>
          <a:off x="6855279" y="1336221"/>
          <a:ext cx="1559719" cy="554491"/>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149679</xdr:colOff>
      <xdr:row>12</xdr:row>
      <xdr:rowOff>27215</xdr:rowOff>
    </xdr:from>
    <xdr:to>
      <xdr:col>11</xdr:col>
      <xdr:colOff>783089</xdr:colOff>
      <xdr:row>14</xdr:row>
      <xdr:rowOff>47625</xdr:rowOff>
    </xdr:to>
    <xdr:sp macro="" textlink="">
      <xdr:nvSpPr>
        <xdr:cNvPr id="8" name="角丸四角形吹き出し 7">
          <a:extLst>
            <a:ext uri="{FF2B5EF4-FFF2-40B4-BE49-F238E27FC236}">
              <a16:creationId xmlns:a16="http://schemas.microsoft.com/office/drawing/2014/main" id="{00000000-0008-0000-0300-000008000000}"/>
            </a:ext>
          </a:extLst>
        </xdr:cNvPr>
        <xdr:cNvSpPr/>
      </xdr:nvSpPr>
      <xdr:spPr>
        <a:xfrm>
          <a:off x="7592786" y="3088822"/>
          <a:ext cx="1490660" cy="374196"/>
        </a:xfrm>
        <a:prstGeom prst="wedgeRoundRectCallout">
          <a:avLst>
            <a:gd name="adj1" fmla="val 66021"/>
            <a:gd name="adj2" fmla="val -26064"/>
            <a:gd name="adj3" fmla="val 16667"/>
          </a:avLst>
        </a:prstGeom>
        <a:solidFill>
          <a:schemeClr val="accent2">
            <a:lumMod val="20000"/>
            <a:lumOff val="80000"/>
          </a:schemeClr>
        </a:solidFill>
        <a:ln w="15875">
          <a:solidFill>
            <a:srgbClr val="FF3300"/>
          </a:solidFill>
        </a:ln>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l"/>
          <a:r>
            <a:rPr kumimoji="1" lang="ja-JP" altLang="en-US" sz="1200">
              <a:solidFill>
                <a:schemeClr val="tx1"/>
              </a:solidFill>
              <a:latin typeface="HG丸ｺﾞｼｯｸM-PRO" panose="020F0600000000000000" pitchFamily="50" charset="-128"/>
              <a:ea typeface="HG丸ｺﾞｼｯｸM-PRO" panose="020F0600000000000000" pitchFamily="50" charset="-128"/>
            </a:rPr>
            <a:t>金額が一致します。</a:t>
          </a:r>
        </a:p>
      </xdr:txBody>
    </xdr:sp>
    <xdr:clientData/>
  </xdr:twoCellAnchor>
  <xdr:twoCellAnchor>
    <xdr:from>
      <xdr:col>17</xdr:col>
      <xdr:colOff>693963</xdr:colOff>
      <xdr:row>3</xdr:row>
      <xdr:rowOff>13607</xdr:rowOff>
    </xdr:from>
    <xdr:to>
      <xdr:col>19</xdr:col>
      <xdr:colOff>447674</xdr:colOff>
      <xdr:row>4</xdr:row>
      <xdr:rowOff>209550</xdr:rowOff>
    </xdr:to>
    <xdr:sp macro="" textlink="">
      <xdr:nvSpPr>
        <xdr:cNvPr id="9" name="フローチャート: 処理 8">
          <a:extLst>
            <a:ext uri="{FF2B5EF4-FFF2-40B4-BE49-F238E27FC236}">
              <a16:creationId xmlns:a16="http://schemas.microsoft.com/office/drawing/2014/main" id="{00000000-0008-0000-0300-000009000000}"/>
            </a:ext>
          </a:extLst>
        </xdr:cNvPr>
        <xdr:cNvSpPr/>
      </xdr:nvSpPr>
      <xdr:spPr>
        <a:xfrm>
          <a:off x="14133738" y="670832"/>
          <a:ext cx="1468211" cy="615043"/>
        </a:xfrm>
        <a:prstGeom prst="flowChartProcess">
          <a:avLst/>
        </a:prstGeom>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l"/>
          <a:r>
            <a:rPr kumimoji="1" lang="en-US" altLang="ja-JP" sz="1200">
              <a:latin typeface="HG丸ｺﾞｼｯｸM-PRO" panose="020F0600000000000000" pitchFamily="50" charset="-128"/>
              <a:ea typeface="HG丸ｺﾞｼｯｸM-PRO" panose="020F0600000000000000" pitchFamily="50" charset="-128"/>
            </a:rPr>
            <a:t>※</a:t>
          </a:r>
          <a:r>
            <a:rPr kumimoji="1" lang="ja-JP" altLang="en-US" sz="1200">
              <a:latin typeface="HG丸ｺﾞｼｯｸM-PRO" panose="020F0600000000000000" pitchFamily="50" charset="-128"/>
              <a:ea typeface="HG丸ｺﾞｼｯｸM-PRO" panose="020F0600000000000000" pitchFamily="50" charset="-128"/>
            </a:rPr>
            <a:t>色つきセルは</a:t>
          </a:r>
          <a:endParaRPr kumimoji="1" lang="en-US" altLang="ja-JP" sz="1200">
            <a:latin typeface="HG丸ｺﾞｼｯｸM-PRO" panose="020F0600000000000000" pitchFamily="50" charset="-128"/>
            <a:ea typeface="HG丸ｺﾞｼｯｸM-PRO" panose="020F0600000000000000" pitchFamily="50" charset="-128"/>
          </a:endParaRPr>
        </a:p>
        <a:p>
          <a:pPr algn="l"/>
          <a:r>
            <a:rPr kumimoji="1" lang="ja-JP" altLang="en-US" sz="1200">
              <a:latin typeface="HG丸ｺﾞｼｯｸM-PRO" panose="020F0600000000000000" pitchFamily="50" charset="-128"/>
              <a:ea typeface="HG丸ｺﾞｼｯｸM-PRO" panose="020F0600000000000000" pitchFamily="50" charset="-128"/>
            </a:rPr>
            <a:t>自動入力です。</a:t>
          </a:r>
        </a:p>
      </xdr:txBody>
    </xdr:sp>
    <xdr:clientData/>
  </xdr:twoCellAnchor>
  <xdr:twoCellAnchor>
    <xdr:from>
      <xdr:col>2</xdr:col>
      <xdr:colOff>0</xdr:colOff>
      <xdr:row>16</xdr:row>
      <xdr:rowOff>0</xdr:rowOff>
    </xdr:from>
    <xdr:to>
      <xdr:col>4</xdr:col>
      <xdr:colOff>0</xdr:colOff>
      <xdr:row>22</xdr:row>
      <xdr:rowOff>-1</xdr:rowOff>
    </xdr:to>
    <xdr:sp macro="" textlink="">
      <xdr:nvSpPr>
        <xdr:cNvPr id="10" name="フローチャート : 代替処理 3">
          <a:extLst>
            <a:ext uri="{FF2B5EF4-FFF2-40B4-BE49-F238E27FC236}">
              <a16:creationId xmlns:a16="http://schemas.microsoft.com/office/drawing/2014/main" id="{00000000-0008-0000-0300-00000A000000}"/>
            </a:ext>
          </a:extLst>
        </xdr:cNvPr>
        <xdr:cNvSpPr/>
      </xdr:nvSpPr>
      <xdr:spPr>
        <a:xfrm>
          <a:off x="1371600" y="2743200"/>
          <a:ext cx="1371600" cy="1028699"/>
        </a:xfrm>
        <a:prstGeom prst="flowChartAlternateProcess">
          <a:avLst/>
        </a:prstGeom>
        <a:noFill/>
        <a:ln w="38100">
          <a:prstDash val="dash"/>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6</xdr:col>
      <xdr:colOff>0</xdr:colOff>
      <xdr:row>15</xdr:row>
      <xdr:rowOff>625928</xdr:rowOff>
    </xdr:from>
    <xdr:to>
      <xdr:col>8</xdr:col>
      <xdr:colOff>0</xdr:colOff>
      <xdr:row>22</xdr:row>
      <xdr:rowOff>-1</xdr:rowOff>
    </xdr:to>
    <xdr:sp macro="" textlink="">
      <xdr:nvSpPr>
        <xdr:cNvPr id="11" name="フローチャート : 代替処理 3">
          <a:extLst>
            <a:ext uri="{FF2B5EF4-FFF2-40B4-BE49-F238E27FC236}">
              <a16:creationId xmlns:a16="http://schemas.microsoft.com/office/drawing/2014/main" id="{00000000-0008-0000-0300-00000B000000}"/>
            </a:ext>
          </a:extLst>
        </xdr:cNvPr>
        <xdr:cNvSpPr/>
      </xdr:nvSpPr>
      <xdr:spPr>
        <a:xfrm>
          <a:off x="4114800" y="2740478"/>
          <a:ext cx="1371600" cy="1031421"/>
        </a:xfrm>
        <a:prstGeom prst="flowChartAlternateProcess">
          <a:avLst/>
        </a:prstGeom>
        <a:noFill/>
        <a:ln w="38100">
          <a:prstDash val="dash"/>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xdr:col>
      <xdr:colOff>929367</xdr:colOff>
      <xdr:row>2</xdr:row>
      <xdr:rowOff>0</xdr:rowOff>
    </xdr:from>
    <xdr:to>
      <xdr:col>6</xdr:col>
      <xdr:colOff>857249</xdr:colOff>
      <xdr:row>5</xdr:row>
      <xdr:rowOff>0</xdr:rowOff>
    </xdr:to>
    <xdr:sp macro="" textlink="">
      <xdr:nvSpPr>
        <xdr:cNvPr id="12" name="フローチャート : 代替処理 3">
          <a:extLst>
            <a:ext uri="{FF2B5EF4-FFF2-40B4-BE49-F238E27FC236}">
              <a16:creationId xmlns:a16="http://schemas.microsoft.com/office/drawing/2014/main" id="{00000000-0008-0000-0300-00000C000000}"/>
            </a:ext>
          </a:extLst>
        </xdr:cNvPr>
        <xdr:cNvSpPr/>
      </xdr:nvSpPr>
      <xdr:spPr>
        <a:xfrm>
          <a:off x="2053317" y="342900"/>
          <a:ext cx="2747282" cy="514350"/>
        </a:xfrm>
        <a:prstGeom prst="flowChartAlternateProcess">
          <a:avLst/>
        </a:prstGeom>
        <a:noFill/>
        <a:ln w="38100">
          <a:prstDash val="dash"/>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15</xdr:col>
      <xdr:colOff>843644</xdr:colOff>
      <xdr:row>9</xdr:row>
      <xdr:rowOff>161923</xdr:rowOff>
    </xdr:from>
    <xdr:to>
      <xdr:col>20</xdr:col>
      <xdr:colOff>19050</xdr:colOff>
      <xdr:row>12</xdr:row>
      <xdr:rowOff>146959</xdr:rowOff>
    </xdr:to>
    <xdr:sp macro="" textlink="">
      <xdr:nvSpPr>
        <xdr:cNvPr id="13" name="吹き出し: 四角形 12">
          <a:extLst>
            <a:ext uri="{FF2B5EF4-FFF2-40B4-BE49-F238E27FC236}">
              <a16:creationId xmlns:a16="http://schemas.microsoft.com/office/drawing/2014/main" id="{00000000-0008-0000-0300-00000D000000}"/>
            </a:ext>
          </a:extLst>
        </xdr:cNvPr>
        <xdr:cNvSpPr/>
      </xdr:nvSpPr>
      <xdr:spPr>
        <a:xfrm>
          <a:off x="12573001" y="2420709"/>
          <a:ext cx="3461656" cy="787857"/>
        </a:xfrm>
        <a:prstGeom prst="wedgeRoundRectCallout">
          <a:avLst>
            <a:gd name="adj1" fmla="val -20404"/>
            <a:gd name="adj2" fmla="val 91709"/>
            <a:gd name="adj3" fmla="val 16667"/>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l"/>
          <a:r>
            <a:rPr kumimoji="1" lang="ja-JP" altLang="en-US" sz="1100">
              <a:solidFill>
                <a:schemeClr val="tx1"/>
              </a:solidFill>
              <a:latin typeface="HG丸ｺﾞｼｯｸM-PRO" panose="020F0600000000000000" pitchFamily="50" charset="-128"/>
              <a:ea typeface="HG丸ｺﾞｼｯｸM-PRO" panose="020F0600000000000000" pitchFamily="50" charset="-128"/>
            </a:rPr>
            <a:t>選定額（</a:t>
          </a:r>
          <a:r>
            <a:rPr kumimoji="1" lang="en-US" altLang="ja-JP" sz="1100">
              <a:solidFill>
                <a:schemeClr val="tx1"/>
              </a:solidFill>
              <a:latin typeface="HG丸ｺﾞｼｯｸM-PRO" panose="020F0600000000000000" pitchFamily="50" charset="-128"/>
              <a:ea typeface="HG丸ｺﾞｼｯｸM-PRO" panose="020F0600000000000000" pitchFamily="50" charset="-128"/>
            </a:rPr>
            <a:t>G</a:t>
          </a:r>
          <a:r>
            <a:rPr kumimoji="1" lang="ja-JP" altLang="en-US" sz="1100">
              <a:solidFill>
                <a:schemeClr val="tx1"/>
              </a:solidFill>
              <a:latin typeface="HG丸ｺﾞｼｯｸM-PRO" panose="020F0600000000000000" pitchFamily="50" charset="-128"/>
              <a:ea typeface="HG丸ｺﾞｼｯｸM-PRO" panose="020F0600000000000000" pitchFamily="50" charset="-128"/>
            </a:rPr>
            <a:t>）は、寄付金を除く支給額（</a:t>
          </a:r>
          <a:r>
            <a:rPr kumimoji="1" lang="en-US" altLang="ja-JP" sz="1100">
              <a:solidFill>
                <a:schemeClr val="tx1"/>
              </a:solidFill>
              <a:latin typeface="HG丸ｺﾞｼｯｸM-PRO" panose="020F0600000000000000" pitchFamily="50" charset="-128"/>
              <a:ea typeface="HG丸ｺﾞｼｯｸM-PRO" panose="020F0600000000000000" pitchFamily="50" charset="-128"/>
            </a:rPr>
            <a:t>C</a:t>
          </a:r>
          <a:r>
            <a:rPr kumimoji="1" lang="ja-JP" altLang="en-US" sz="1100">
              <a:solidFill>
                <a:schemeClr val="tx1"/>
              </a:solidFill>
              <a:latin typeface="HG丸ｺﾞｼｯｸM-PRO" panose="020F0600000000000000" pitchFamily="50" charset="-128"/>
              <a:ea typeface="HG丸ｺﾞｼｯｸM-PRO" panose="020F0600000000000000" pitchFamily="50" charset="-128"/>
            </a:rPr>
            <a:t>）、奨学金返済額（</a:t>
          </a:r>
          <a:r>
            <a:rPr kumimoji="1" lang="en-US" altLang="ja-JP" sz="1100">
              <a:solidFill>
                <a:schemeClr val="tx1"/>
              </a:solidFill>
              <a:latin typeface="HG丸ｺﾞｼｯｸM-PRO" panose="020F0600000000000000" pitchFamily="50" charset="-128"/>
              <a:ea typeface="HG丸ｺﾞｼｯｸM-PRO" panose="020F0600000000000000" pitchFamily="50" charset="-128"/>
            </a:rPr>
            <a:t>D</a:t>
          </a:r>
          <a:r>
            <a:rPr kumimoji="1" lang="ja-JP" altLang="en-US" sz="1100">
              <a:solidFill>
                <a:schemeClr val="tx1"/>
              </a:solidFill>
              <a:latin typeface="HG丸ｺﾞｼｯｸM-PRO" panose="020F0600000000000000" pitchFamily="50" charset="-128"/>
              <a:ea typeface="HG丸ｺﾞｼｯｸM-PRO" panose="020F0600000000000000" pitchFamily="50" charset="-128"/>
            </a:rPr>
            <a:t>）、補助基準額（</a:t>
          </a:r>
          <a:r>
            <a:rPr kumimoji="1" lang="en-US" altLang="ja-JP" sz="1100">
              <a:solidFill>
                <a:schemeClr val="tx1"/>
              </a:solidFill>
              <a:latin typeface="HG丸ｺﾞｼｯｸM-PRO" panose="020F0600000000000000" pitchFamily="50" charset="-128"/>
              <a:ea typeface="HG丸ｺﾞｼｯｸM-PRO" panose="020F0600000000000000" pitchFamily="50" charset="-128"/>
            </a:rPr>
            <a:t>E</a:t>
          </a:r>
          <a:r>
            <a:rPr kumimoji="1" lang="ja-JP" altLang="en-US" sz="1100">
              <a:solidFill>
                <a:schemeClr val="tx1"/>
              </a:solidFill>
              <a:latin typeface="HG丸ｺﾞｼｯｸM-PRO" panose="020F0600000000000000" pitchFamily="50" charset="-128"/>
              <a:ea typeface="HG丸ｺﾞｼｯｸM-PRO" panose="020F0600000000000000" pitchFamily="50" charset="-128"/>
            </a:rPr>
            <a:t>）及び交付決定額（</a:t>
          </a:r>
          <a:r>
            <a:rPr kumimoji="1" lang="en-US" altLang="ja-JP" sz="1100">
              <a:solidFill>
                <a:schemeClr val="tx1"/>
              </a:solidFill>
              <a:latin typeface="HG丸ｺﾞｼｯｸM-PRO" panose="020F0600000000000000" pitchFamily="50" charset="-128"/>
              <a:ea typeface="HG丸ｺﾞｼｯｸM-PRO" panose="020F0600000000000000" pitchFamily="50" charset="-128"/>
            </a:rPr>
            <a:t>F</a:t>
          </a:r>
          <a:r>
            <a:rPr kumimoji="1" lang="ja-JP" altLang="en-US" sz="1100">
              <a:solidFill>
                <a:schemeClr val="tx1"/>
              </a:solidFill>
              <a:latin typeface="HG丸ｺﾞｼｯｸM-PRO" panose="020F0600000000000000" pitchFamily="50" charset="-128"/>
              <a:ea typeface="HG丸ｺﾞｼｯｸM-PRO" panose="020F0600000000000000" pitchFamily="50" charset="-128"/>
            </a:rPr>
            <a:t>）のうち、一番低い額となります。</a:t>
          </a:r>
          <a:endParaRPr kumimoji="1" lang="en-US" altLang="ja-JP" sz="1100">
            <a:solidFill>
              <a:schemeClr val="tx1"/>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14</xdr:col>
      <xdr:colOff>0</xdr:colOff>
      <xdr:row>16</xdr:row>
      <xdr:rowOff>0</xdr:rowOff>
    </xdr:from>
    <xdr:to>
      <xdr:col>16</xdr:col>
      <xdr:colOff>0</xdr:colOff>
      <xdr:row>22</xdr:row>
      <xdr:rowOff>0</xdr:rowOff>
    </xdr:to>
    <xdr:sp macro="" textlink="">
      <xdr:nvSpPr>
        <xdr:cNvPr id="14" name="フローチャート : 代替処理 3">
          <a:extLst>
            <a:ext uri="{FF2B5EF4-FFF2-40B4-BE49-F238E27FC236}">
              <a16:creationId xmlns:a16="http://schemas.microsoft.com/office/drawing/2014/main" id="{00000000-0008-0000-0300-00000E000000}"/>
            </a:ext>
          </a:extLst>
        </xdr:cNvPr>
        <xdr:cNvSpPr/>
      </xdr:nvSpPr>
      <xdr:spPr>
        <a:xfrm>
          <a:off x="10872107" y="4177393"/>
          <a:ext cx="1714500" cy="2939143"/>
        </a:xfrm>
        <a:prstGeom prst="flowChartAlternateProcess">
          <a:avLst/>
        </a:prstGeom>
        <a:noFill/>
        <a:ln w="38100">
          <a:prstDash val="dash"/>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14</xdr:col>
      <xdr:colOff>0</xdr:colOff>
      <xdr:row>15</xdr:row>
      <xdr:rowOff>625928</xdr:rowOff>
    </xdr:from>
    <xdr:to>
      <xdr:col>16</xdr:col>
      <xdr:colOff>0</xdr:colOff>
      <xdr:row>22</xdr:row>
      <xdr:rowOff>-1</xdr:rowOff>
    </xdr:to>
    <xdr:sp macro="" textlink="">
      <xdr:nvSpPr>
        <xdr:cNvPr id="15" name="フローチャート : 代替処理 3">
          <a:extLst>
            <a:ext uri="{FF2B5EF4-FFF2-40B4-BE49-F238E27FC236}">
              <a16:creationId xmlns:a16="http://schemas.microsoft.com/office/drawing/2014/main" id="{00000000-0008-0000-0300-00000F000000}"/>
            </a:ext>
          </a:extLst>
        </xdr:cNvPr>
        <xdr:cNvSpPr/>
      </xdr:nvSpPr>
      <xdr:spPr>
        <a:xfrm>
          <a:off x="4014107" y="4177392"/>
          <a:ext cx="1714500" cy="2939143"/>
        </a:xfrm>
        <a:prstGeom prst="flowChartAlternateProcess">
          <a:avLst/>
        </a:prstGeom>
        <a:noFill/>
        <a:ln w="38100">
          <a:prstDash val="dash"/>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13</xdr:col>
      <xdr:colOff>527959</xdr:colOff>
      <xdr:row>9</xdr:row>
      <xdr:rowOff>156482</xdr:rowOff>
    </xdr:from>
    <xdr:to>
      <xdr:col>15</xdr:col>
      <xdr:colOff>651783</xdr:colOff>
      <xdr:row>12</xdr:row>
      <xdr:rowOff>141518</xdr:rowOff>
    </xdr:to>
    <xdr:sp macro="" textlink="">
      <xdr:nvSpPr>
        <xdr:cNvPr id="18" name="吹き出し: 四角形 12">
          <a:extLst>
            <a:ext uri="{FF2B5EF4-FFF2-40B4-BE49-F238E27FC236}">
              <a16:creationId xmlns:a16="http://schemas.microsoft.com/office/drawing/2014/main" id="{00000000-0008-0000-0300-000012000000}"/>
            </a:ext>
          </a:extLst>
        </xdr:cNvPr>
        <xdr:cNvSpPr/>
      </xdr:nvSpPr>
      <xdr:spPr>
        <a:xfrm>
          <a:off x="10542816" y="2415268"/>
          <a:ext cx="1838324" cy="787857"/>
        </a:xfrm>
        <a:prstGeom prst="wedgeRoundRectCallout">
          <a:avLst>
            <a:gd name="adj1" fmla="val 19632"/>
            <a:gd name="adj2" fmla="val 94228"/>
            <a:gd name="adj3" fmla="val 16667"/>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l"/>
          <a:r>
            <a:rPr kumimoji="1" lang="ja-JP" altLang="en-US" sz="1100">
              <a:solidFill>
                <a:schemeClr val="tx1"/>
              </a:solidFill>
              <a:latin typeface="HG丸ｺﾞｼｯｸM-PRO" panose="020F0600000000000000" pitchFamily="50" charset="-128"/>
              <a:ea typeface="HG丸ｺﾞｼｯｸM-PRO" panose="020F0600000000000000" pitchFamily="50" charset="-128"/>
            </a:rPr>
            <a:t>交付決定通知の交付決定額を入力ください。</a:t>
          </a:r>
          <a:endParaRPr kumimoji="1" lang="en-US" altLang="ja-JP" sz="1100">
            <a:solidFill>
              <a:schemeClr val="tx1"/>
            </a:solidFill>
            <a:latin typeface="HG丸ｺﾞｼｯｸM-PRO" panose="020F0600000000000000" pitchFamily="50" charset="-128"/>
            <a:ea typeface="HG丸ｺﾞｼｯｸM-PRO" panose="020F0600000000000000"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19</xdr:col>
      <xdr:colOff>352425</xdr:colOff>
      <xdr:row>4</xdr:row>
      <xdr:rowOff>161925</xdr:rowOff>
    </xdr:from>
    <xdr:to>
      <xdr:col>20</xdr:col>
      <xdr:colOff>733425</xdr:colOff>
      <xdr:row>7</xdr:row>
      <xdr:rowOff>154781</xdr:rowOff>
    </xdr:to>
    <xdr:sp macro="" textlink="">
      <xdr:nvSpPr>
        <xdr:cNvPr id="2" name="角丸四角形 1">
          <a:extLst>
            <a:ext uri="{FF2B5EF4-FFF2-40B4-BE49-F238E27FC236}">
              <a16:creationId xmlns:a16="http://schemas.microsoft.com/office/drawing/2014/main" id="{00000000-0008-0000-0400-000002000000}"/>
            </a:ext>
          </a:extLst>
        </xdr:cNvPr>
        <xdr:cNvSpPr/>
      </xdr:nvSpPr>
      <xdr:spPr>
        <a:xfrm>
          <a:off x="14982825" y="1181100"/>
          <a:ext cx="1990725" cy="659606"/>
        </a:xfrm>
        <a:prstGeom prst="roundRect">
          <a:avLst/>
        </a:prstGeom>
        <a:solidFill>
          <a:srgbClr val="002060"/>
        </a:solidFill>
        <a:ln>
          <a:noFill/>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ctr"/>
        <a:lstStyle/>
        <a:p>
          <a:pPr algn="ctr"/>
          <a:r>
            <a:rPr kumimoji="1" lang="ja-JP" altLang="en-US" sz="3200">
              <a:latin typeface="HGP創英角ﾎﾟｯﾌﾟ体" panose="040B0A00000000000000" pitchFamily="50" charset="-128"/>
              <a:ea typeface="HGP創英角ﾎﾟｯﾌﾟ体" panose="040B0A00000000000000" pitchFamily="50" charset="-128"/>
            </a:rPr>
            <a:t>記入例</a:t>
          </a:r>
          <a:endParaRPr kumimoji="1" lang="en-US" altLang="ja-JP" sz="3200">
            <a:latin typeface="HGP創英角ﾎﾟｯﾌﾟ体" panose="040B0A00000000000000" pitchFamily="50" charset="-128"/>
            <a:ea typeface="HGP創英角ﾎﾟｯﾌﾟ体" panose="040B0A00000000000000" pitchFamily="50" charset="-128"/>
          </a:endParaRPr>
        </a:p>
      </xdr:txBody>
    </xdr:sp>
    <xdr:clientData/>
  </xdr:twoCellAnchor>
  <xdr:twoCellAnchor>
    <xdr:from>
      <xdr:col>7</xdr:col>
      <xdr:colOff>333374</xdr:colOff>
      <xdr:row>0</xdr:row>
      <xdr:rowOff>71437</xdr:rowOff>
    </xdr:from>
    <xdr:to>
      <xdr:col>10</xdr:col>
      <xdr:colOff>797719</xdr:colOff>
      <xdr:row>3</xdr:row>
      <xdr:rowOff>59530</xdr:rowOff>
    </xdr:to>
    <xdr:sp macro="" textlink="">
      <xdr:nvSpPr>
        <xdr:cNvPr id="3" name="角丸四角形吹き出し 2">
          <a:extLst>
            <a:ext uri="{FF2B5EF4-FFF2-40B4-BE49-F238E27FC236}">
              <a16:creationId xmlns:a16="http://schemas.microsoft.com/office/drawing/2014/main" id="{00000000-0008-0000-0400-000003000000}"/>
            </a:ext>
          </a:extLst>
        </xdr:cNvPr>
        <xdr:cNvSpPr/>
      </xdr:nvSpPr>
      <xdr:spPr>
        <a:xfrm>
          <a:off x="4131468" y="71437"/>
          <a:ext cx="3107532" cy="678656"/>
        </a:xfrm>
        <a:prstGeom prst="wedgeRoundRectCallout">
          <a:avLst>
            <a:gd name="adj1" fmla="val -60808"/>
            <a:gd name="adj2" fmla="val -22966"/>
            <a:gd name="adj3" fmla="val 16667"/>
          </a:avLst>
        </a:prstGeom>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l"/>
          <a:r>
            <a:rPr kumimoji="1" lang="ja-JP" altLang="en-US" sz="1100">
              <a:latin typeface="HG丸ｺﾞｼｯｸM-PRO" panose="020F0600000000000000" pitchFamily="50" charset="-128"/>
              <a:ea typeface="HG丸ｺﾞｼｯｸM-PRO" panose="020F0600000000000000" pitchFamily="50" charset="-128"/>
            </a:rPr>
            <a:t>事業所が複数箇所ある場合は、事業所ごとにこの用紙を作成してください。</a:t>
          </a:r>
          <a:endParaRPr kumimoji="1" lang="en-US" altLang="ja-JP" sz="1100">
            <a:latin typeface="HG丸ｺﾞｼｯｸM-PRO" panose="020F0600000000000000" pitchFamily="50" charset="-128"/>
            <a:ea typeface="HG丸ｺﾞｼｯｸM-PRO" panose="020F0600000000000000" pitchFamily="50" charset="-128"/>
          </a:endParaRPr>
        </a:p>
      </xdr:txBody>
    </xdr:sp>
    <xdr:clientData/>
  </xdr:twoCellAnchor>
  <xdr:twoCellAnchor>
    <xdr:from>
      <xdr:col>15</xdr:col>
      <xdr:colOff>0</xdr:colOff>
      <xdr:row>1</xdr:row>
      <xdr:rowOff>0</xdr:rowOff>
    </xdr:from>
    <xdr:to>
      <xdr:col>16</xdr:col>
      <xdr:colOff>600075</xdr:colOff>
      <xdr:row>3</xdr:row>
      <xdr:rowOff>304800</xdr:rowOff>
    </xdr:to>
    <xdr:sp macro="" textlink="">
      <xdr:nvSpPr>
        <xdr:cNvPr id="4" name="フローチャート: 処理 3">
          <a:extLst>
            <a:ext uri="{FF2B5EF4-FFF2-40B4-BE49-F238E27FC236}">
              <a16:creationId xmlns:a16="http://schemas.microsoft.com/office/drawing/2014/main" id="{00000000-0008-0000-0400-000004000000}"/>
            </a:ext>
          </a:extLst>
        </xdr:cNvPr>
        <xdr:cNvSpPr/>
      </xdr:nvSpPr>
      <xdr:spPr>
        <a:xfrm>
          <a:off x="10810875" y="180975"/>
          <a:ext cx="1476375" cy="809625"/>
        </a:xfrm>
        <a:prstGeom prst="flowChartProcess">
          <a:avLst/>
        </a:prstGeom>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l"/>
          <a:r>
            <a:rPr kumimoji="1" lang="en-US" altLang="ja-JP" sz="1200">
              <a:latin typeface="HG丸ｺﾞｼｯｸM-PRO" panose="020F0600000000000000" pitchFamily="50" charset="-128"/>
              <a:ea typeface="HG丸ｺﾞｼｯｸM-PRO" panose="020F0600000000000000" pitchFamily="50" charset="-128"/>
            </a:rPr>
            <a:t>※</a:t>
          </a:r>
          <a:r>
            <a:rPr kumimoji="1" lang="ja-JP" altLang="en-US" sz="1200">
              <a:latin typeface="HG丸ｺﾞｼｯｸM-PRO" panose="020F0600000000000000" pitchFamily="50" charset="-128"/>
              <a:ea typeface="HG丸ｺﾞｼｯｸM-PRO" panose="020F0600000000000000" pitchFamily="50" charset="-128"/>
            </a:rPr>
            <a:t>色つきセルは自動入力です。</a:t>
          </a:r>
        </a:p>
      </xdr:txBody>
    </xdr:sp>
    <xdr:clientData/>
  </xdr:twoCellAnchor>
  <xdr:twoCellAnchor>
    <xdr:from>
      <xdr:col>4</xdr:col>
      <xdr:colOff>500063</xdr:colOff>
      <xdr:row>8</xdr:row>
      <xdr:rowOff>40822</xdr:rowOff>
    </xdr:from>
    <xdr:to>
      <xdr:col>15</xdr:col>
      <xdr:colOff>866775</xdr:colOff>
      <xdr:row>14</xdr:row>
      <xdr:rowOff>40822</xdr:rowOff>
    </xdr:to>
    <xdr:sp macro="" textlink="">
      <xdr:nvSpPr>
        <xdr:cNvPr id="5" name="フローチャート : 代替処理 3">
          <a:extLst>
            <a:ext uri="{FF2B5EF4-FFF2-40B4-BE49-F238E27FC236}">
              <a16:creationId xmlns:a16="http://schemas.microsoft.com/office/drawing/2014/main" id="{00000000-0008-0000-0400-000005000000}"/>
            </a:ext>
          </a:extLst>
        </xdr:cNvPr>
        <xdr:cNvSpPr/>
      </xdr:nvSpPr>
      <xdr:spPr>
        <a:xfrm>
          <a:off x="1942420" y="2013858"/>
          <a:ext cx="9673998" cy="2041071"/>
        </a:xfrm>
        <a:prstGeom prst="flowChartAlternateProcess">
          <a:avLst/>
        </a:prstGeom>
        <a:noFill/>
        <a:ln w="38100">
          <a:prstDash val="dash"/>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7</xdr:col>
      <xdr:colOff>466725</xdr:colOff>
      <xdr:row>14</xdr:row>
      <xdr:rowOff>35719</xdr:rowOff>
    </xdr:from>
    <xdr:to>
      <xdr:col>11</xdr:col>
      <xdr:colOff>600075</xdr:colOff>
      <xdr:row>17</xdr:row>
      <xdr:rowOff>142874</xdr:rowOff>
    </xdr:to>
    <xdr:sp macro="" textlink="">
      <xdr:nvSpPr>
        <xdr:cNvPr id="7" name="角丸四角形吹き出し 6">
          <a:extLst>
            <a:ext uri="{FF2B5EF4-FFF2-40B4-BE49-F238E27FC236}">
              <a16:creationId xmlns:a16="http://schemas.microsoft.com/office/drawing/2014/main" id="{00000000-0008-0000-0400-000007000000}"/>
            </a:ext>
          </a:extLst>
        </xdr:cNvPr>
        <xdr:cNvSpPr/>
      </xdr:nvSpPr>
      <xdr:spPr>
        <a:xfrm>
          <a:off x="4267200" y="4007644"/>
          <a:ext cx="3638550" cy="754855"/>
        </a:xfrm>
        <a:prstGeom prst="wedgeRoundRectCallout">
          <a:avLst>
            <a:gd name="adj1" fmla="val 19060"/>
            <a:gd name="adj2" fmla="val -107326"/>
            <a:gd name="adj3" fmla="val 16667"/>
          </a:avLst>
        </a:prstGeom>
      </xdr:spPr>
      <xdr:style>
        <a:lnRef idx="1">
          <a:schemeClr val="accent4"/>
        </a:lnRef>
        <a:fillRef idx="2">
          <a:schemeClr val="accent4"/>
        </a:fillRef>
        <a:effectRef idx="1">
          <a:schemeClr val="accent4"/>
        </a:effectRef>
        <a:fontRef idx="minor">
          <a:schemeClr val="dk1"/>
        </a:fontRef>
      </xdr:style>
      <xdr:txBody>
        <a:bodyPr vertOverflow="clip" horzOverflow="clip" lIns="36000" tIns="36000" rIns="36000" bIns="36000" rtlCol="0" anchor="ctr"/>
        <a:lstStyle/>
        <a:p>
          <a:pPr algn="l"/>
          <a:r>
            <a:rPr kumimoji="1" lang="en-US" altLang="ja-JP" sz="1100" b="1" u="sng">
              <a:solidFill>
                <a:srgbClr val="0000CC"/>
              </a:solidFill>
              <a:latin typeface="HG丸ｺﾞｼｯｸM-PRO" panose="020F0600000000000000" pitchFamily="50" charset="-128"/>
              <a:ea typeface="HG丸ｺﾞｼｯｸM-PRO" panose="020F0600000000000000" pitchFamily="50" charset="-128"/>
            </a:rPr>
            <a:t>202</a:t>
          </a:r>
          <a:r>
            <a:rPr kumimoji="1" lang="ja-JP" altLang="en-US" sz="1100" b="1" u="sng">
              <a:solidFill>
                <a:srgbClr val="0000CC"/>
              </a:solidFill>
              <a:latin typeface="HG丸ｺﾞｼｯｸM-PRO" panose="020F0600000000000000" pitchFamily="50" charset="-128"/>
              <a:ea typeface="HG丸ｺﾞｼｯｸM-PRO" panose="020F0600000000000000" pitchFamily="50" charset="-128"/>
            </a:rPr>
            <a:t>４年</a:t>
          </a:r>
          <a:r>
            <a:rPr kumimoji="1" lang="en-US" altLang="ja-JP" sz="1100" b="1" u="sng">
              <a:solidFill>
                <a:srgbClr val="0000CC"/>
              </a:solidFill>
              <a:latin typeface="HG丸ｺﾞｼｯｸM-PRO" panose="020F0600000000000000" pitchFamily="50" charset="-128"/>
              <a:ea typeface="HG丸ｺﾞｼｯｸM-PRO" panose="020F0600000000000000" pitchFamily="50" charset="-128"/>
            </a:rPr>
            <a:t>(</a:t>
          </a:r>
          <a:r>
            <a:rPr kumimoji="1" lang="ja-JP" altLang="en-US" sz="1100" b="1" u="sng">
              <a:solidFill>
                <a:srgbClr val="0000CC"/>
              </a:solidFill>
              <a:latin typeface="HG丸ｺﾞｼｯｸM-PRO" panose="020F0600000000000000" pitchFamily="50" charset="-128"/>
              <a:ea typeface="HG丸ｺﾞｼｯｸM-PRO" panose="020F0600000000000000" pitchFamily="50" charset="-128"/>
            </a:rPr>
            <a:t>令和６年</a:t>
          </a:r>
          <a:r>
            <a:rPr kumimoji="1" lang="en-US" altLang="ja-JP" sz="1100" b="1" u="sng">
              <a:solidFill>
                <a:srgbClr val="0000CC"/>
              </a:solidFill>
              <a:latin typeface="HG丸ｺﾞｼｯｸM-PRO" panose="020F0600000000000000" pitchFamily="50" charset="-128"/>
              <a:ea typeface="HG丸ｺﾞｼｯｸM-PRO" panose="020F0600000000000000" pitchFamily="50" charset="-128"/>
            </a:rPr>
            <a:t>)</a:t>
          </a:r>
          <a:r>
            <a:rPr kumimoji="1" lang="ja-JP" altLang="en-US" sz="1100" b="1" u="sng">
              <a:solidFill>
                <a:srgbClr val="0000CC"/>
              </a:solidFill>
              <a:latin typeface="HG丸ｺﾞｼｯｸM-PRO" panose="020F0600000000000000" pitchFamily="50" charset="-128"/>
              <a:ea typeface="HG丸ｺﾞｼｯｸM-PRO" panose="020F0600000000000000" pitchFamily="50" charset="-128"/>
            </a:rPr>
            <a:t>４月１日から</a:t>
          </a:r>
          <a:r>
            <a:rPr kumimoji="1" lang="en-US" altLang="ja-JP" sz="1100" b="1" u="sng">
              <a:solidFill>
                <a:srgbClr val="0000CC"/>
              </a:solidFill>
              <a:latin typeface="HG丸ｺﾞｼｯｸM-PRO" panose="020F0600000000000000" pitchFamily="50" charset="-128"/>
              <a:ea typeface="HG丸ｺﾞｼｯｸM-PRO" panose="020F0600000000000000" pitchFamily="50" charset="-128"/>
            </a:rPr>
            <a:t>202</a:t>
          </a:r>
          <a:r>
            <a:rPr kumimoji="1" lang="ja-JP" altLang="en-US" sz="1100" b="1" u="sng">
              <a:solidFill>
                <a:srgbClr val="0000CC"/>
              </a:solidFill>
              <a:latin typeface="HG丸ｺﾞｼｯｸM-PRO" panose="020F0600000000000000" pitchFamily="50" charset="-128"/>
              <a:ea typeface="HG丸ｺﾞｼｯｸM-PRO" panose="020F0600000000000000" pitchFamily="50" charset="-128"/>
            </a:rPr>
            <a:t>５年</a:t>
          </a:r>
          <a:r>
            <a:rPr kumimoji="1" lang="en-US" altLang="ja-JP" sz="1100" b="1" u="sng">
              <a:solidFill>
                <a:srgbClr val="0000CC"/>
              </a:solidFill>
              <a:latin typeface="HG丸ｺﾞｼｯｸM-PRO" panose="020F0600000000000000" pitchFamily="50" charset="-128"/>
              <a:ea typeface="HG丸ｺﾞｼｯｸM-PRO" panose="020F0600000000000000" pitchFamily="50" charset="-128"/>
            </a:rPr>
            <a:t>(</a:t>
          </a:r>
          <a:r>
            <a:rPr kumimoji="1" lang="ja-JP" altLang="en-US" sz="1100" b="1" u="sng">
              <a:solidFill>
                <a:srgbClr val="0000CC"/>
              </a:solidFill>
              <a:latin typeface="HG丸ｺﾞｼｯｸM-PRO" panose="020F0600000000000000" pitchFamily="50" charset="-128"/>
              <a:ea typeface="HG丸ｺﾞｼｯｸM-PRO" panose="020F0600000000000000" pitchFamily="50" charset="-128"/>
            </a:rPr>
            <a:t>令和７年</a:t>
          </a:r>
          <a:r>
            <a:rPr kumimoji="1" lang="en-US" altLang="ja-JP" sz="1100" b="1" u="sng">
              <a:solidFill>
                <a:srgbClr val="0000CC"/>
              </a:solidFill>
              <a:latin typeface="HG丸ｺﾞｼｯｸM-PRO" panose="020F0600000000000000" pitchFamily="50" charset="-128"/>
              <a:ea typeface="HG丸ｺﾞｼｯｸM-PRO" panose="020F0600000000000000" pitchFamily="50" charset="-128"/>
            </a:rPr>
            <a:t>)</a:t>
          </a:r>
          <a:r>
            <a:rPr kumimoji="1" lang="ja-JP" altLang="en-US" sz="1100" b="1" u="sng">
              <a:solidFill>
                <a:srgbClr val="0000CC"/>
              </a:solidFill>
              <a:latin typeface="HG丸ｺﾞｼｯｸM-PRO" panose="020F0600000000000000" pitchFamily="50" charset="-128"/>
              <a:ea typeface="HG丸ｺﾞｼｯｸM-PRO" panose="020F0600000000000000" pitchFamily="50" charset="-128"/>
            </a:rPr>
            <a:t>３月３１日の間に修了した研修及び取得</a:t>
          </a:r>
          <a:r>
            <a:rPr kumimoji="1" lang="en-US" altLang="ja-JP" sz="1100" b="1" u="sng">
              <a:solidFill>
                <a:srgbClr val="0000CC"/>
              </a:solidFill>
              <a:latin typeface="HG丸ｺﾞｼｯｸM-PRO" panose="020F0600000000000000" pitchFamily="50" charset="-128"/>
              <a:ea typeface="HG丸ｺﾞｼｯｸM-PRO" panose="020F0600000000000000" pitchFamily="50" charset="-128"/>
            </a:rPr>
            <a:t>(</a:t>
          </a:r>
          <a:r>
            <a:rPr kumimoji="1" lang="ja-JP" altLang="en-US" sz="1100" b="1" u="sng">
              <a:solidFill>
                <a:srgbClr val="0000CC"/>
              </a:solidFill>
              <a:latin typeface="HG丸ｺﾞｼｯｸM-PRO" panose="020F0600000000000000" pitchFamily="50" charset="-128"/>
              <a:ea typeface="HG丸ｺﾞｼｯｸM-PRO" panose="020F0600000000000000" pitchFamily="50" charset="-128"/>
            </a:rPr>
            <a:t>合格</a:t>
          </a:r>
          <a:r>
            <a:rPr kumimoji="1" lang="en-US" altLang="ja-JP" sz="1100" b="1" u="sng">
              <a:solidFill>
                <a:srgbClr val="0000CC"/>
              </a:solidFill>
              <a:latin typeface="HG丸ｺﾞｼｯｸM-PRO" panose="020F0600000000000000" pitchFamily="50" charset="-128"/>
              <a:ea typeface="HG丸ｺﾞｼｯｸM-PRO" panose="020F0600000000000000" pitchFamily="50" charset="-128"/>
            </a:rPr>
            <a:t>)</a:t>
          </a:r>
          <a:r>
            <a:rPr kumimoji="1" lang="ja-JP" altLang="en-US" sz="1100" b="1" u="sng">
              <a:solidFill>
                <a:srgbClr val="0000CC"/>
              </a:solidFill>
              <a:latin typeface="HG丸ｺﾞｼｯｸM-PRO" panose="020F0600000000000000" pitchFamily="50" charset="-128"/>
              <a:ea typeface="HG丸ｺﾞｼｯｸM-PRO" panose="020F0600000000000000" pitchFamily="50" charset="-128"/>
            </a:rPr>
            <a:t>した資格</a:t>
          </a:r>
          <a:r>
            <a:rPr kumimoji="1" lang="ja-JP" altLang="en-US" sz="1100">
              <a:latin typeface="HG丸ｺﾞｼｯｸM-PRO" panose="020F0600000000000000" pitchFamily="50" charset="-128"/>
              <a:ea typeface="HG丸ｺﾞｼｯｸM-PRO" panose="020F0600000000000000" pitchFamily="50" charset="-128"/>
            </a:rPr>
            <a:t>をプルダウンから選択してください。</a:t>
          </a:r>
          <a:endParaRPr kumimoji="1" lang="en-US" altLang="ja-JP" sz="1100">
            <a:latin typeface="HG丸ｺﾞｼｯｸM-PRO" panose="020F0600000000000000" pitchFamily="50" charset="-128"/>
            <a:ea typeface="HG丸ｺﾞｼｯｸM-PRO" panose="020F0600000000000000" pitchFamily="50" charset="-128"/>
          </a:endParaRPr>
        </a:p>
      </xdr:txBody>
    </xdr:sp>
    <xdr:clientData/>
  </xdr:twoCellAnchor>
  <xdr:twoCellAnchor>
    <xdr:from>
      <xdr:col>5</xdr:col>
      <xdr:colOff>976311</xdr:colOff>
      <xdr:row>19</xdr:row>
      <xdr:rowOff>511968</xdr:rowOff>
    </xdr:from>
    <xdr:to>
      <xdr:col>18</xdr:col>
      <xdr:colOff>-1</xdr:colOff>
      <xdr:row>25</xdr:row>
      <xdr:rowOff>345280</xdr:rowOff>
    </xdr:to>
    <xdr:sp macro="" textlink="">
      <xdr:nvSpPr>
        <xdr:cNvPr id="9" name="フローチャート : 代替処理 3">
          <a:extLst>
            <a:ext uri="{FF2B5EF4-FFF2-40B4-BE49-F238E27FC236}">
              <a16:creationId xmlns:a16="http://schemas.microsoft.com/office/drawing/2014/main" id="{00000000-0008-0000-0400-000009000000}"/>
            </a:ext>
          </a:extLst>
        </xdr:cNvPr>
        <xdr:cNvSpPr/>
      </xdr:nvSpPr>
      <xdr:spPr>
        <a:xfrm>
          <a:off x="4119561" y="3426618"/>
          <a:ext cx="8224838" cy="1033462"/>
        </a:xfrm>
        <a:prstGeom prst="flowChartAlternateProcess">
          <a:avLst/>
        </a:prstGeom>
        <a:noFill/>
        <a:ln w="38100">
          <a:prstDash val="dash"/>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xdr:col>
      <xdr:colOff>0</xdr:colOff>
      <xdr:row>19</xdr:row>
      <xdr:rowOff>511968</xdr:rowOff>
    </xdr:from>
    <xdr:to>
      <xdr:col>6</xdr:col>
      <xdr:colOff>0</xdr:colOff>
      <xdr:row>25</xdr:row>
      <xdr:rowOff>345280</xdr:rowOff>
    </xdr:to>
    <xdr:sp macro="" textlink="">
      <xdr:nvSpPr>
        <xdr:cNvPr id="10" name="フローチャート : 代替処理 3">
          <a:extLst>
            <a:ext uri="{FF2B5EF4-FFF2-40B4-BE49-F238E27FC236}">
              <a16:creationId xmlns:a16="http://schemas.microsoft.com/office/drawing/2014/main" id="{00000000-0008-0000-0400-00000A000000}"/>
            </a:ext>
          </a:extLst>
        </xdr:cNvPr>
        <xdr:cNvSpPr/>
      </xdr:nvSpPr>
      <xdr:spPr>
        <a:xfrm>
          <a:off x="3429000" y="3426618"/>
          <a:ext cx="685800" cy="1033462"/>
        </a:xfrm>
        <a:prstGeom prst="flowChartAlternateProcess">
          <a:avLst/>
        </a:prstGeom>
        <a:noFill/>
        <a:ln w="38100">
          <a:prstDash val="dash"/>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xdr:col>
      <xdr:colOff>976311</xdr:colOff>
      <xdr:row>35</xdr:row>
      <xdr:rowOff>0</xdr:rowOff>
    </xdr:from>
    <xdr:to>
      <xdr:col>18</xdr:col>
      <xdr:colOff>-1</xdr:colOff>
      <xdr:row>41</xdr:row>
      <xdr:rowOff>0</xdr:rowOff>
    </xdr:to>
    <xdr:sp macro="" textlink="">
      <xdr:nvSpPr>
        <xdr:cNvPr id="12" name="フローチャート : 代替処理 3">
          <a:extLst>
            <a:ext uri="{FF2B5EF4-FFF2-40B4-BE49-F238E27FC236}">
              <a16:creationId xmlns:a16="http://schemas.microsoft.com/office/drawing/2014/main" id="{00000000-0008-0000-0400-00000C000000}"/>
            </a:ext>
          </a:extLst>
        </xdr:cNvPr>
        <xdr:cNvSpPr/>
      </xdr:nvSpPr>
      <xdr:spPr>
        <a:xfrm>
          <a:off x="4119561" y="5657850"/>
          <a:ext cx="8224838" cy="1028700"/>
        </a:xfrm>
        <a:prstGeom prst="flowChartAlternateProcess">
          <a:avLst/>
        </a:prstGeom>
        <a:noFill/>
        <a:ln w="38100">
          <a:prstDash val="dash"/>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xdr:col>
      <xdr:colOff>0</xdr:colOff>
      <xdr:row>35</xdr:row>
      <xdr:rowOff>0</xdr:rowOff>
    </xdr:from>
    <xdr:to>
      <xdr:col>6</xdr:col>
      <xdr:colOff>0</xdr:colOff>
      <xdr:row>40</xdr:row>
      <xdr:rowOff>345280</xdr:rowOff>
    </xdr:to>
    <xdr:sp macro="" textlink="">
      <xdr:nvSpPr>
        <xdr:cNvPr id="13" name="フローチャート : 代替処理 3">
          <a:extLst>
            <a:ext uri="{FF2B5EF4-FFF2-40B4-BE49-F238E27FC236}">
              <a16:creationId xmlns:a16="http://schemas.microsoft.com/office/drawing/2014/main" id="{00000000-0008-0000-0400-00000D000000}"/>
            </a:ext>
          </a:extLst>
        </xdr:cNvPr>
        <xdr:cNvSpPr/>
      </xdr:nvSpPr>
      <xdr:spPr>
        <a:xfrm>
          <a:off x="3429000" y="5657850"/>
          <a:ext cx="685800" cy="1031080"/>
        </a:xfrm>
        <a:prstGeom prst="flowChartAlternateProcess">
          <a:avLst/>
        </a:prstGeom>
        <a:noFill/>
        <a:ln w="38100">
          <a:prstDash val="dash"/>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7</xdr:col>
      <xdr:colOff>645319</xdr:colOff>
      <xdr:row>29</xdr:row>
      <xdr:rowOff>161925</xdr:rowOff>
    </xdr:from>
    <xdr:to>
      <xdr:col>11</xdr:col>
      <xdr:colOff>340519</xdr:colOff>
      <xdr:row>32</xdr:row>
      <xdr:rowOff>85723</xdr:rowOff>
    </xdr:to>
    <xdr:sp macro="" textlink="">
      <xdr:nvSpPr>
        <xdr:cNvPr id="15" name="角丸四角形吹き出し 14">
          <a:extLst>
            <a:ext uri="{FF2B5EF4-FFF2-40B4-BE49-F238E27FC236}">
              <a16:creationId xmlns:a16="http://schemas.microsoft.com/office/drawing/2014/main" id="{00000000-0008-0000-0400-00000F000000}"/>
            </a:ext>
          </a:extLst>
        </xdr:cNvPr>
        <xdr:cNvSpPr/>
      </xdr:nvSpPr>
      <xdr:spPr>
        <a:xfrm>
          <a:off x="4428105" y="8639175"/>
          <a:ext cx="3178628" cy="617762"/>
        </a:xfrm>
        <a:prstGeom prst="wedgeRoundRectCallout">
          <a:avLst>
            <a:gd name="adj1" fmla="val -47086"/>
            <a:gd name="adj2" fmla="val 74070"/>
            <a:gd name="adj3" fmla="val 16667"/>
          </a:avLst>
        </a:prstGeom>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l"/>
          <a:r>
            <a:rPr kumimoji="1" lang="ja-JP" altLang="en-US" sz="1100" u="sng">
              <a:latin typeface="HG丸ｺﾞｼｯｸM-PRO" panose="020F0600000000000000" pitchFamily="50" charset="-128"/>
              <a:ea typeface="HG丸ｺﾞｼｯｸM-PRO" panose="020F0600000000000000" pitchFamily="50" charset="-128"/>
            </a:rPr>
            <a:t>実際に支給した月</a:t>
          </a:r>
          <a:r>
            <a:rPr kumimoji="1" lang="ja-JP" altLang="en-US" sz="1100" u="none">
              <a:latin typeface="HG丸ｺﾞｼｯｸM-PRO" panose="020F0600000000000000" pitchFamily="50" charset="-128"/>
              <a:ea typeface="HG丸ｺﾞｼｯｸM-PRO" panose="020F0600000000000000" pitchFamily="50" charset="-128"/>
            </a:rPr>
            <a:t>に</a:t>
          </a:r>
          <a:r>
            <a:rPr kumimoji="1" lang="ja-JP" altLang="en-US" sz="1100">
              <a:latin typeface="HG丸ｺﾞｼｯｸM-PRO" panose="020F0600000000000000" pitchFamily="50" charset="-128"/>
              <a:ea typeface="HG丸ｺﾞｼｯｸM-PRO" panose="020F0600000000000000" pitchFamily="50" charset="-128"/>
            </a:rPr>
            <a:t>、その月の支給額を入力してください。</a:t>
          </a:r>
          <a:endParaRPr kumimoji="1" lang="en-US" altLang="ja-JP" sz="1100">
            <a:latin typeface="HG丸ｺﾞｼｯｸM-PRO" panose="020F0600000000000000" pitchFamily="50" charset="-128"/>
            <a:ea typeface="HG丸ｺﾞｼｯｸM-PRO" panose="020F0600000000000000" pitchFamily="50" charset="-128"/>
          </a:endParaRPr>
        </a:p>
      </xdr:txBody>
    </xdr:sp>
    <xdr:clientData/>
  </xdr:twoCellAnchor>
  <xdr:twoCellAnchor>
    <xdr:from>
      <xdr:col>19</xdr:col>
      <xdr:colOff>0</xdr:colOff>
      <xdr:row>19</xdr:row>
      <xdr:rowOff>511968</xdr:rowOff>
    </xdr:from>
    <xdr:to>
      <xdr:col>20</xdr:col>
      <xdr:colOff>0</xdr:colOff>
      <xdr:row>25</xdr:row>
      <xdr:rowOff>345280</xdr:rowOff>
    </xdr:to>
    <xdr:sp macro="" textlink="">
      <xdr:nvSpPr>
        <xdr:cNvPr id="16" name="フローチャート : 代替処理 3">
          <a:extLst>
            <a:ext uri="{FF2B5EF4-FFF2-40B4-BE49-F238E27FC236}">
              <a16:creationId xmlns:a16="http://schemas.microsoft.com/office/drawing/2014/main" id="{00000000-0008-0000-0400-000010000000}"/>
            </a:ext>
          </a:extLst>
        </xdr:cNvPr>
        <xdr:cNvSpPr/>
      </xdr:nvSpPr>
      <xdr:spPr>
        <a:xfrm>
          <a:off x="14668500" y="5560218"/>
          <a:ext cx="1607344" cy="2071687"/>
        </a:xfrm>
        <a:prstGeom prst="flowChartAlternateProcess">
          <a:avLst/>
        </a:prstGeom>
        <a:noFill/>
        <a:ln w="38100">
          <a:prstDash val="dash"/>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11</xdr:col>
      <xdr:colOff>847725</xdr:colOff>
      <xdr:row>14</xdr:row>
      <xdr:rowOff>23814</xdr:rowOff>
    </xdr:from>
    <xdr:to>
      <xdr:col>18</xdr:col>
      <xdr:colOff>904877</xdr:colOff>
      <xdr:row>19</xdr:row>
      <xdr:rowOff>0</xdr:rowOff>
    </xdr:to>
    <xdr:sp macro="" textlink="">
      <xdr:nvSpPr>
        <xdr:cNvPr id="17" name="角丸四角形吹き出し 16">
          <a:extLst>
            <a:ext uri="{FF2B5EF4-FFF2-40B4-BE49-F238E27FC236}">
              <a16:creationId xmlns:a16="http://schemas.microsoft.com/office/drawing/2014/main" id="{00000000-0008-0000-0400-000011000000}"/>
            </a:ext>
          </a:extLst>
        </xdr:cNvPr>
        <xdr:cNvSpPr/>
      </xdr:nvSpPr>
      <xdr:spPr>
        <a:xfrm>
          <a:off x="8113939" y="4037921"/>
          <a:ext cx="6384474" cy="1051150"/>
        </a:xfrm>
        <a:prstGeom prst="wedgeRoundRectCallout">
          <a:avLst>
            <a:gd name="adj1" fmla="val 59573"/>
            <a:gd name="adj2" fmla="val 55587"/>
            <a:gd name="adj3" fmla="val 16667"/>
          </a:avLst>
        </a:prstGeom>
      </xdr:spPr>
      <xdr:style>
        <a:lnRef idx="1">
          <a:schemeClr val="accent4"/>
        </a:lnRef>
        <a:fillRef idx="2">
          <a:schemeClr val="accent4"/>
        </a:fillRef>
        <a:effectRef idx="1">
          <a:schemeClr val="accent4"/>
        </a:effectRef>
        <a:fontRef idx="minor">
          <a:schemeClr val="dk1"/>
        </a:fontRef>
      </xdr:style>
      <xdr:txBody>
        <a:bodyPr vertOverflow="clip" horzOverflow="clip" lIns="72000" tIns="0" rIns="72000" bIns="0" rtlCol="0" anchor="ctr"/>
        <a:lstStyle/>
        <a:p>
          <a:pPr algn="l"/>
          <a:r>
            <a:rPr kumimoji="1" lang="ja-JP" altLang="en-US" sz="1100">
              <a:latin typeface="HG丸ｺﾞｼｯｸM-PRO" panose="020F0600000000000000" pitchFamily="50" charset="-128"/>
              <a:ea typeface="HG丸ｺﾞｼｯｸM-PRO" panose="020F0600000000000000" pitchFamily="50" charset="-128"/>
            </a:rPr>
            <a:t>・月賦返還の場合は月賦額を入力ください。</a:t>
          </a:r>
        </a:p>
        <a:p>
          <a:pPr algn="l"/>
          <a:r>
            <a:rPr kumimoji="1" lang="ja-JP" altLang="en-US" sz="1100">
              <a:latin typeface="HG丸ｺﾞｼｯｸM-PRO" panose="020F0600000000000000" pitchFamily="50" charset="-128"/>
              <a:ea typeface="HG丸ｺﾞｼｯｸM-PRO" panose="020F0600000000000000" pitchFamily="50" charset="-128"/>
            </a:rPr>
            <a:t>・月賦半年賦併用返還の場合は、返還証明書等に記載された返還額から年額（</a:t>
          </a:r>
          <a:r>
            <a:rPr kumimoji="1" lang="en-US" altLang="ja-JP" sz="1100">
              <a:latin typeface="HG丸ｺﾞｼｯｸM-PRO" panose="020F0600000000000000" pitchFamily="50" charset="-128"/>
              <a:ea typeface="HG丸ｺﾞｼｯｸM-PRO" panose="020F0600000000000000" pitchFamily="50" charset="-128"/>
            </a:rPr>
            <a:t>※</a:t>
          </a:r>
          <a:r>
            <a:rPr kumimoji="1" lang="ja-JP" altLang="en-US" sz="1100">
              <a:latin typeface="HG丸ｺﾞｼｯｸM-PRO" panose="020F0600000000000000" pitchFamily="50" charset="-128"/>
              <a:ea typeface="HG丸ｺﾞｼｯｸM-PRO" panose="020F0600000000000000" pitchFamily="50" charset="-128"/>
            </a:rPr>
            <a:t>）を算出し、当該年額を１２で除した額（一月当たりの返還額）を入力してください。</a:t>
          </a:r>
          <a:endParaRPr kumimoji="1" lang="ja-JP" altLang="en-US" sz="900">
            <a:latin typeface="HG丸ｺﾞｼｯｸM-PRO" panose="020F0600000000000000" pitchFamily="50" charset="-128"/>
            <a:ea typeface="HG丸ｺﾞｼｯｸM-PRO" panose="020F0600000000000000" pitchFamily="50" charset="-128"/>
          </a:endParaRPr>
        </a:p>
        <a:p>
          <a:pPr algn="l"/>
          <a:r>
            <a:rPr kumimoji="1" lang="en-US" altLang="ja-JP" sz="900">
              <a:latin typeface="HG丸ｺﾞｼｯｸM-PRO" panose="020F0600000000000000" pitchFamily="50" charset="-128"/>
              <a:ea typeface="HG丸ｺﾞｼｯｸM-PRO" panose="020F0600000000000000" pitchFamily="50" charset="-128"/>
            </a:rPr>
            <a:t>※</a:t>
          </a:r>
          <a:r>
            <a:rPr kumimoji="1" lang="ja-JP" altLang="en-US" sz="900">
              <a:latin typeface="HG丸ｺﾞｼｯｸM-PRO" panose="020F0600000000000000" pitchFamily="50" charset="-128"/>
              <a:ea typeface="HG丸ｺﾞｼｯｸM-PRO" panose="020F0600000000000000" pitchFamily="50" charset="-128"/>
            </a:rPr>
            <a:t>算出する年額は、補助対象期間が例えば７月開始でも、４月～３月の返済年額となります</a:t>
          </a:r>
          <a:r>
            <a:rPr kumimoji="1" lang="ja-JP" altLang="en-US" sz="1100">
              <a:latin typeface="HG丸ｺﾞｼｯｸM-PRO" panose="020F0600000000000000" pitchFamily="50" charset="-128"/>
              <a:ea typeface="HG丸ｺﾞｼｯｸM-PRO" panose="020F0600000000000000" pitchFamily="50" charset="-128"/>
            </a:rPr>
            <a:t>。</a:t>
          </a:r>
          <a:endParaRPr kumimoji="1" lang="en-US" altLang="ja-JP" sz="1100">
            <a:latin typeface="HG丸ｺﾞｼｯｸM-PRO" panose="020F0600000000000000" pitchFamily="50" charset="-128"/>
            <a:ea typeface="HG丸ｺﾞｼｯｸM-PRO" panose="020F0600000000000000" pitchFamily="50" charset="-128"/>
          </a:endParaRPr>
        </a:p>
        <a:p>
          <a:pPr algn="l"/>
          <a:r>
            <a:rPr kumimoji="1" lang="en-US" altLang="ja-JP" sz="1050">
              <a:latin typeface="HG丸ｺﾞｼｯｸM-PRO" panose="020F0600000000000000" pitchFamily="50" charset="-128"/>
              <a:ea typeface="HG丸ｺﾞｼｯｸM-PRO" panose="020F0600000000000000" pitchFamily="50" charset="-128"/>
            </a:rPr>
            <a:t>【</a:t>
          </a:r>
          <a:r>
            <a:rPr kumimoji="1" lang="ja-JP" altLang="en-US" sz="1050">
              <a:latin typeface="HG丸ｺﾞｼｯｸM-PRO" panose="020F0600000000000000" pitchFamily="50" charset="-128"/>
              <a:ea typeface="HG丸ｺﾞｼｯｸM-PRO" panose="020F0600000000000000" pitchFamily="50" charset="-128"/>
            </a:rPr>
            <a:t>重要</a:t>
          </a:r>
          <a:r>
            <a:rPr kumimoji="1" lang="en-US" altLang="ja-JP" sz="1050">
              <a:latin typeface="HG丸ｺﾞｼｯｸM-PRO" panose="020F0600000000000000" pitchFamily="50" charset="-128"/>
              <a:ea typeface="HG丸ｺﾞｼｯｸM-PRO" panose="020F0600000000000000" pitchFamily="50" charset="-128"/>
            </a:rPr>
            <a:t>】</a:t>
          </a:r>
          <a:r>
            <a:rPr kumimoji="1" lang="ja-JP" altLang="en-US" sz="1050">
              <a:latin typeface="HG丸ｺﾞｼｯｸM-PRO" panose="020F0600000000000000" pitchFamily="50" charset="-128"/>
              <a:ea typeface="HG丸ｺﾞｼｯｸM-PRO" panose="020F0600000000000000" pitchFamily="50" charset="-128"/>
            </a:rPr>
            <a:t>継続対象者は、令和６年度の「一月当たりの返済額」を原則上回ることはできません。</a:t>
          </a:r>
          <a:endParaRPr kumimoji="1" lang="en-US" altLang="ja-JP" sz="1050">
            <a:latin typeface="HG丸ｺﾞｼｯｸM-PRO" panose="020F0600000000000000" pitchFamily="50" charset="-128"/>
            <a:ea typeface="HG丸ｺﾞｼｯｸM-PRO" panose="020F0600000000000000" pitchFamily="50" charset="-128"/>
          </a:endParaRPr>
        </a:p>
      </xdr:txBody>
    </xdr:sp>
    <xdr:clientData/>
  </xdr:twoCellAnchor>
  <xdr:twoCellAnchor>
    <xdr:from>
      <xdr:col>20</xdr:col>
      <xdr:colOff>0</xdr:colOff>
      <xdr:row>19</xdr:row>
      <xdr:rowOff>511968</xdr:rowOff>
    </xdr:from>
    <xdr:to>
      <xdr:col>21</xdr:col>
      <xdr:colOff>0</xdr:colOff>
      <xdr:row>25</xdr:row>
      <xdr:rowOff>345280</xdr:rowOff>
    </xdr:to>
    <xdr:sp macro="" textlink="">
      <xdr:nvSpPr>
        <xdr:cNvPr id="23" name="フローチャート : 代替処理 3">
          <a:extLst>
            <a:ext uri="{FF2B5EF4-FFF2-40B4-BE49-F238E27FC236}">
              <a16:creationId xmlns:a16="http://schemas.microsoft.com/office/drawing/2014/main" id="{00000000-0008-0000-0400-000017000000}"/>
            </a:ext>
          </a:extLst>
        </xdr:cNvPr>
        <xdr:cNvSpPr/>
      </xdr:nvSpPr>
      <xdr:spPr>
        <a:xfrm>
          <a:off x="16275844" y="5560218"/>
          <a:ext cx="1166812" cy="2071687"/>
        </a:xfrm>
        <a:prstGeom prst="flowChartAlternateProcess">
          <a:avLst/>
        </a:prstGeom>
        <a:noFill/>
        <a:ln w="38100">
          <a:prstDash val="dash"/>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20</xdr:col>
      <xdr:colOff>0</xdr:colOff>
      <xdr:row>35</xdr:row>
      <xdr:rowOff>1</xdr:rowOff>
    </xdr:from>
    <xdr:to>
      <xdr:col>21</xdr:col>
      <xdr:colOff>0</xdr:colOff>
      <xdr:row>41</xdr:row>
      <xdr:rowOff>0</xdr:rowOff>
    </xdr:to>
    <xdr:sp macro="" textlink="">
      <xdr:nvSpPr>
        <xdr:cNvPr id="24" name="フローチャート : 代替処理 3">
          <a:extLst>
            <a:ext uri="{FF2B5EF4-FFF2-40B4-BE49-F238E27FC236}">
              <a16:creationId xmlns:a16="http://schemas.microsoft.com/office/drawing/2014/main" id="{00000000-0008-0000-0400-000018000000}"/>
            </a:ext>
          </a:extLst>
        </xdr:cNvPr>
        <xdr:cNvSpPr/>
      </xdr:nvSpPr>
      <xdr:spPr>
        <a:xfrm>
          <a:off x="16275844" y="10036970"/>
          <a:ext cx="1166812" cy="2071686"/>
        </a:xfrm>
        <a:prstGeom prst="flowChartAlternateProcess">
          <a:avLst/>
        </a:prstGeom>
        <a:noFill/>
        <a:ln w="38100">
          <a:prstDash val="dash"/>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18</xdr:col>
      <xdr:colOff>209211</xdr:colOff>
      <xdr:row>42</xdr:row>
      <xdr:rowOff>69736</xdr:rowOff>
    </xdr:from>
    <xdr:to>
      <xdr:col>20</xdr:col>
      <xdr:colOff>1102179</xdr:colOff>
      <xdr:row>45</xdr:row>
      <xdr:rowOff>13606</xdr:rowOff>
    </xdr:to>
    <xdr:sp macro="" textlink="">
      <xdr:nvSpPr>
        <xdr:cNvPr id="25" name="角丸四角形吹き出し 24">
          <a:extLst>
            <a:ext uri="{FF2B5EF4-FFF2-40B4-BE49-F238E27FC236}">
              <a16:creationId xmlns:a16="http://schemas.microsoft.com/office/drawing/2014/main" id="{00000000-0008-0000-0400-000019000000}"/>
            </a:ext>
          </a:extLst>
        </xdr:cNvPr>
        <xdr:cNvSpPr/>
      </xdr:nvSpPr>
      <xdr:spPr>
        <a:xfrm>
          <a:off x="13802747" y="12629129"/>
          <a:ext cx="3464718" cy="597013"/>
        </a:xfrm>
        <a:prstGeom prst="wedgeRoundRectCallout">
          <a:avLst>
            <a:gd name="adj1" fmla="val 31977"/>
            <a:gd name="adj2" fmla="val -118567"/>
            <a:gd name="adj3" fmla="val 16667"/>
          </a:avLst>
        </a:prstGeom>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l"/>
          <a:r>
            <a:rPr kumimoji="1" lang="ja-JP" altLang="en-US" sz="1100">
              <a:latin typeface="HG丸ｺﾞｼｯｸM-PRO" panose="020F0600000000000000" pitchFamily="50" charset="-128"/>
              <a:ea typeface="HG丸ｺﾞｼｯｸM-PRO" panose="020F0600000000000000" pitchFamily="50" charset="-128"/>
            </a:rPr>
            <a:t>今年度の補助申請期間中に何か月分の手当等を支給したかを入力してください。</a:t>
          </a:r>
          <a:endParaRPr kumimoji="1" lang="en-US" altLang="ja-JP" sz="1100">
            <a:latin typeface="HG丸ｺﾞｼｯｸM-PRO" panose="020F0600000000000000" pitchFamily="50" charset="-128"/>
            <a:ea typeface="HG丸ｺﾞｼｯｸM-PRO" panose="020F0600000000000000" pitchFamily="50" charset="-128"/>
          </a:endParaRPr>
        </a:p>
      </xdr:txBody>
    </xdr:sp>
    <xdr:clientData/>
  </xdr:twoCellAnchor>
  <xdr:twoCellAnchor>
    <xdr:from>
      <xdr:col>19</xdr:col>
      <xdr:colOff>571502</xdr:colOff>
      <xdr:row>26</xdr:row>
      <xdr:rowOff>345284</xdr:rowOff>
    </xdr:from>
    <xdr:to>
      <xdr:col>20</xdr:col>
      <xdr:colOff>1059658</xdr:colOff>
      <xdr:row>31</xdr:row>
      <xdr:rowOff>95251</xdr:rowOff>
    </xdr:to>
    <xdr:sp macro="" textlink="">
      <xdr:nvSpPr>
        <xdr:cNvPr id="27" name="角丸四角形吹き出し 26">
          <a:extLst>
            <a:ext uri="{FF2B5EF4-FFF2-40B4-BE49-F238E27FC236}">
              <a16:creationId xmlns:a16="http://schemas.microsoft.com/office/drawing/2014/main" id="{00000000-0008-0000-0400-00001B000000}"/>
            </a:ext>
          </a:extLst>
        </xdr:cNvPr>
        <xdr:cNvSpPr/>
      </xdr:nvSpPr>
      <xdr:spPr>
        <a:xfrm>
          <a:off x="15131145" y="7992498"/>
          <a:ext cx="2093799" cy="1042646"/>
        </a:xfrm>
        <a:prstGeom prst="wedgeRoundRectCallout">
          <a:avLst>
            <a:gd name="adj1" fmla="val 25391"/>
            <a:gd name="adj2" fmla="val -75385"/>
            <a:gd name="adj3" fmla="val 16667"/>
          </a:avLst>
        </a:prstGeom>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l"/>
          <a:r>
            <a:rPr kumimoji="1" lang="ja-JP" altLang="en-US" sz="1100" u="sng">
              <a:latin typeface="HG丸ｺﾞｼｯｸM-PRO" panose="020F0600000000000000" pitchFamily="50" charset="-128"/>
              <a:ea typeface="HG丸ｺﾞｼｯｸM-PRO" panose="020F0600000000000000" pitchFamily="50" charset="-128"/>
            </a:rPr>
            <a:t>今年度の補助申請期間中</a:t>
          </a:r>
          <a:r>
            <a:rPr kumimoji="1" lang="ja-JP" altLang="en-US" sz="1100">
              <a:latin typeface="HG丸ｺﾞｼｯｸM-PRO" panose="020F0600000000000000" pitchFamily="50" charset="-128"/>
              <a:ea typeface="HG丸ｺﾞｼｯｸM-PRO" panose="020F0600000000000000" pitchFamily="50" charset="-128"/>
            </a:rPr>
            <a:t>に奨学金を何か月返済したかを入力してください。</a:t>
          </a:r>
          <a:endParaRPr kumimoji="1" lang="en-US" altLang="ja-JP" sz="1100">
            <a:latin typeface="HG丸ｺﾞｼｯｸM-PRO" panose="020F0600000000000000" pitchFamily="50" charset="-128"/>
            <a:ea typeface="HG丸ｺﾞｼｯｸM-PRO" panose="020F0600000000000000" pitchFamily="50" charset="-128"/>
          </a:endParaRPr>
        </a:p>
      </xdr:txBody>
    </xdr:sp>
    <xdr:clientData/>
  </xdr:twoCellAnchor>
  <xdr:twoCellAnchor>
    <xdr:from>
      <xdr:col>12</xdr:col>
      <xdr:colOff>488158</xdr:colOff>
      <xdr:row>28</xdr:row>
      <xdr:rowOff>32657</xdr:rowOff>
    </xdr:from>
    <xdr:to>
      <xdr:col>16</xdr:col>
      <xdr:colOff>843643</xdr:colOff>
      <xdr:row>33</xdr:row>
      <xdr:rowOff>1361</xdr:rowOff>
    </xdr:to>
    <xdr:sp macro="" textlink="">
      <xdr:nvSpPr>
        <xdr:cNvPr id="26" name="角丸四角形吹き出し 25">
          <a:extLst>
            <a:ext uri="{FF2B5EF4-FFF2-40B4-BE49-F238E27FC236}">
              <a16:creationId xmlns:a16="http://schemas.microsoft.com/office/drawing/2014/main" id="{00000000-0008-0000-0400-00001A000000}"/>
            </a:ext>
          </a:extLst>
        </xdr:cNvPr>
        <xdr:cNvSpPr/>
      </xdr:nvSpPr>
      <xdr:spPr>
        <a:xfrm>
          <a:off x="8625229" y="8264978"/>
          <a:ext cx="3838914" cy="1043669"/>
        </a:xfrm>
        <a:prstGeom prst="wedgeRoundRectCallout">
          <a:avLst>
            <a:gd name="adj1" fmla="val 58917"/>
            <a:gd name="adj2" fmla="val 166250"/>
            <a:gd name="adj3" fmla="val 16667"/>
          </a:avLst>
        </a:prstGeom>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l"/>
          <a:r>
            <a:rPr kumimoji="1" lang="ja-JP" altLang="en-US" sz="1100">
              <a:latin typeface="HG丸ｺﾞｼｯｸM-PRO" panose="020F0600000000000000" pitchFamily="50" charset="-128"/>
              <a:ea typeface="HG丸ｺﾞｼｯｸM-PRO" panose="020F0600000000000000" pitchFamily="50" charset="-128"/>
            </a:rPr>
            <a:t>№</a:t>
          </a:r>
          <a:r>
            <a:rPr kumimoji="1" lang="en-US" altLang="ja-JP" sz="1100">
              <a:latin typeface="HG丸ｺﾞｼｯｸM-PRO" panose="020F0600000000000000" pitchFamily="50" charset="-128"/>
              <a:ea typeface="HG丸ｺﾞｼｯｸM-PRO" panose="020F0600000000000000" pitchFamily="50" charset="-128"/>
            </a:rPr>
            <a:t>2</a:t>
          </a:r>
          <a:r>
            <a:rPr kumimoji="1" lang="ja-JP" altLang="en-US" sz="1100">
              <a:latin typeface="HG丸ｺﾞｼｯｸM-PRO" panose="020F0600000000000000" pitchFamily="50" charset="-128"/>
              <a:ea typeface="HG丸ｺﾞｼｯｸM-PRO" panose="020F0600000000000000" pitchFamily="50" charset="-128"/>
            </a:rPr>
            <a:t>「</a:t>
          </a:r>
          <a:r>
            <a:rPr kumimoji="1" lang="ja-JP" altLang="en-US" sz="1100" baseline="0">
              <a:latin typeface="HG丸ｺﾞｼｯｸM-PRO" panose="020F0600000000000000" pitchFamily="50" charset="-128"/>
              <a:ea typeface="HG丸ｺﾞｼｯｸM-PRO" panose="020F0600000000000000" pitchFamily="50" charset="-128"/>
            </a:rPr>
            <a:t>新宿　月子」さんの場合、</a:t>
          </a:r>
          <a:r>
            <a:rPr kumimoji="1" lang="en-US" altLang="ja-JP" sz="1100" baseline="0">
              <a:latin typeface="HG丸ｺﾞｼｯｸM-PRO" panose="020F0600000000000000" pitchFamily="50" charset="-128"/>
              <a:ea typeface="HG丸ｺﾞｼｯｸM-PRO" panose="020F0600000000000000" pitchFamily="50" charset="-128"/>
            </a:rPr>
            <a:t>3</a:t>
          </a:r>
          <a:r>
            <a:rPr kumimoji="1" lang="ja-JP" altLang="en-US" sz="1100" baseline="0">
              <a:latin typeface="HG丸ｺﾞｼｯｸM-PRO" panose="020F0600000000000000" pitchFamily="50" charset="-128"/>
              <a:ea typeface="HG丸ｺﾞｼｯｸM-PRO" panose="020F0600000000000000" pitchFamily="50" charset="-128"/>
            </a:rPr>
            <a:t>月に</a:t>
          </a:r>
          <a:r>
            <a:rPr kumimoji="1" lang="en-US" altLang="ja-JP" sz="1100" baseline="0">
              <a:latin typeface="HG丸ｺﾞｼｯｸM-PRO" panose="020F0600000000000000" pitchFamily="50" charset="-128"/>
              <a:ea typeface="HG丸ｺﾞｼｯｸM-PRO" panose="020F0600000000000000" pitchFamily="50" charset="-128"/>
            </a:rPr>
            <a:t>12</a:t>
          </a:r>
          <a:r>
            <a:rPr kumimoji="1" lang="ja-JP" altLang="en-US" sz="1100" baseline="0">
              <a:latin typeface="HG丸ｺﾞｼｯｸM-PRO" panose="020F0600000000000000" pitchFamily="50" charset="-128"/>
              <a:ea typeface="HG丸ｺﾞｼｯｸM-PRO" panose="020F0600000000000000" pitchFamily="50" charset="-128"/>
            </a:rPr>
            <a:t>か月分（</a:t>
          </a:r>
          <a:r>
            <a:rPr kumimoji="1" lang="en-US" altLang="ja-JP" sz="1100" baseline="0">
              <a:latin typeface="HG丸ｺﾞｼｯｸM-PRO" panose="020F0600000000000000" pitchFamily="50" charset="-128"/>
              <a:ea typeface="HG丸ｺﾞｼｯｸM-PRO" panose="020F0600000000000000" pitchFamily="50" charset="-128"/>
            </a:rPr>
            <a:t>4</a:t>
          </a:r>
          <a:r>
            <a:rPr kumimoji="1" lang="ja-JP" altLang="en-US" sz="1100" baseline="0">
              <a:latin typeface="HG丸ｺﾞｼｯｸM-PRO" panose="020F0600000000000000" pitchFamily="50" charset="-128"/>
              <a:ea typeface="HG丸ｺﾞｼｯｸM-PRO" panose="020F0600000000000000" pitchFamily="50" charset="-128"/>
            </a:rPr>
            <a:t>月から</a:t>
          </a:r>
          <a:r>
            <a:rPr kumimoji="1" lang="en-US" altLang="ja-JP" sz="1100" baseline="0">
              <a:latin typeface="HG丸ｺﾞｼｯｸM-PRO" panose="020F0600000000000000" pitchFamily="50" charset="-128"/>
              <a:ea typeface="HG丸ｺﾞｼｯｸM-PRO" panose="020F0600000000000000" pitchFamily="50" charset="-128"/>
            </a:rPr>
            <a:t>3</a:t>
          </a:r>
          <a:r>
            <a:rPr kumimoji="1" lang="ja-JP" altLang="en-US" sz="1100" baseline="0">
              <a:latin typeface="HG丸ｺﾞｼｯｸM-PRO" panose="020F0600000000000000" pitchFamily="50" charset="-128"/>
              <a:ea typeface="HG丸ｺﾞｼｯｸM-PRO" panose="020F0600000000000000" pitchFamily="50" charset="-128"/>
            </a:rPr>
            <a:t>月分）</a:t>
          </a:r>
          <a:r>
            <a:rPr kumimoji="1" lang="en-US" altLang="ja-JP" sz="1100" baseline="0">
              <a:latin typeface="HG丸ｺﾞｼｯｸM-PRO" panose="020F0600000000000000" pitchFamily="50" charset="-128"/>
              <a:ea typeface="HG丸ｺﾞｼｯｸM-PRO" panose="020F0600000000000000" pitchFamily="50" charset="-128"/>
            </a:rPr>
            <a:t> </a:t>
          </a:r>
          <a:r>
            <a:rPr kumimoji="1" lang="ja-JP" altLang="en-US" sz="1100" baseline="0">
              <a:latin typeface="HG丸ｺﾞｼｯｸM-PRO" panose="020F0600000000000000" pitchFamily="50" charset="-128"/>
              <a:ea typeface="HG丸ｺﾞｼｯｸM-PRO" panose="020F0600000000000000" pitchFamily="50" charset="-128"/>
            </a:rPr>
            <a:t>の手当を一括支給したため、３月欄のみに入力。なお「今年度支給月数」は「</a:t>
          </a:r>
          <a:r>
            <a:rPr kumimoji="1" lang="en-US" altLang="ja-JP" sz="1100" baseline="0">
              <a:latin typeface="HG丸ｺﾞｼｯｸM-PRO" panose="020F0600000000000000" pitchFamily="50" charset="-128"/>
              <a:ea typeface="HG丸ｺﾞｼｯｸM-PRO" panose="020F0600000000000000" pitchFamily="50" charset="-128"/>
            </a:rPr>
            <a:t>12</a:t>
          </a:r>
          <a:r>
            <a:rPr kumimoji="1" lang="ja-JP" altLang="en-US" sz="1100" baseline="0">
              <a:latin typeface="HG丸ｺﾞｼｯｸM-PRO" panose="020F0600000000000000" pitchFamily="50" charset="-128"/>
              <a:ea typeface="HG丸ｺﾞｼｯｸM-PRO" panose="020F0600000000000000" pitchFamily="50" charset="-128"/>
            </a:rPr>
            <a:t>」と入力します。</a:t>
          </a:r>
          <a:endParaRPr kumimoji="1" lang="en-US" altLang="ja-JP" sz="1100">
            <a:latin typeface="HG丸ｺﾞｼｯｸM-PRO" panose="020F0600000000000000" pitchFamily="50" charset="-128"/>
            <a:ea typeface="HG丸ｺﾞｼｯｸM-PRO" panose="020F0600000000000000" pitchFamily="50" charset="-128"/>
          </a:endParaRPr>
        </a:p>
      </xdr:txBody>
    </xdr:sp>
    <xdr:clientData/>
  </xdr:twoCellAnchor>
  <xdr:twoCellAnchor>
    <xdr:from>
      <xdr:col>18</xdr:col>
      <xdr:colOff>957263</xdr:colOff>
      <xdr:row>9</xdr:row>
      <xdr:rowOff>190500</xdr:rowOff>
    </xdr:from>
    <xdr:to>
      <xdr:col>20</xdr:col>
      <xdr:colOff>1116806</xdr:colOff>
      <xdr:row>15</xdr:row>
      <xdr:rowOff>95249</xdr:rowOff>
    </xdr:to>
    <xdr:sp macro="" textlink="">
      <xdr:nvSpPr>
        <xdr:cNvPr id="29" name="角丸四角形吹き出し 28">
          <a:extLst>
            <a:ext uri="{FF2B5EF4-FFF2-40B4-BE49-F238E27FC236}">
              <a16:creationId xmlns:a16="http://schemas.microsoft.com/office/drawing/2014/main" id="{00000000-0008-0000-0400-00001D000000}"/>
            </a:ext>
          </a:extLst>
        </xdr:cNvPr>
        <xdr:cNvSpPr/>
      </xdr:nvSpPr>
      <xdr:spPr>
        <a:xfrm>
          <a:off x="14550799" y="2503714"/>
          <a:ext cx="2731293" cy="1741714"/>
        </a:xfrm>
        <a:prstGeom prst="wedgeRoundRectCallout">
          <a:avLst>
            <a:gd name="adj1" fmla="val -53739"/>
            <a:gd name="adj2" fmla="val 106738"/>
            <a:gd name="adj3" fmla="val 16667"/>
          </a:avLst>
        </a:prstGeom>
      </xdr:spPr>
      <xdr:style>
        <a:lnRef idx="1">
          <a:schemeClr val="accent4"/>
        </a:lnRef>
        <a:fillRef idx="2">
          <a:schemeClr val="accent4"/>
        </a:fillRef>
        <a:effectRef idx="1">
          <a:schemeClr val="accent4"/>
        </a:effectRef>
        <a:fontRef idx="minor">
          <a:schemeClr val="dk1"/>
        </a:fontRef>
      </xdr:style>
      <xdr:txBody>
        <a:bodyPr vertOverflow="clip" horzOverflow="clip" lIns="72000" tIns="36000" rIns="72000" bIns="36000" rtlCol="0" anchor="ctr"/>
        <a:lstStyle/>
        <a:p>
          <a:pPr algn="l"/>
          <a:r>
            <a:rPr kumimoji="1" lang="en-US" altLang="ja-JP" sz="1100">
              <a:latin typeface="HG丸ｺﾞｼｯｸM-PRO" panose="020F0600000000000000" pitchFamily="50" charset="-128"/>
              <a:ea typeface="HG丸ｺﾞｼｯｸM-PRO" panose="020F0600000000000000" pitchFamily="50" charset="-128"/>
            </a:rPr>
            <a:t>【</a:t>
          </a:r>
          <a:r>
            <a:rPr kumimoji="1" lang="ja-JP" altLang="en-US" sz="1100">
              <a:latin typeface="HG丸ｺﾞｼｯｸM-PRO" panose="020F0600000000000000" pitchFamily="50" charset="-128"/>
              <a:ea typeface="HG丸ｺﾞｼｯｸM-PRO" panose="020F0600000000000000" pitchFamily="50" charset="-128"/>
            </a:rPr>
            <a:t>重要</a:t>
          </a:r>
          <a:r>
            <a:rPr kumimoji="1" lang="en-US" altLang="ja-JP" sz="1100">
              <a:latin typeface="HG丸ｺﾞｼｯｸM-PRO" panose="020F0600000000000000" pitchFamily="50" charset="-128"/>
              <a:ea typeface="HG丸ｺﾞｼｯｸM-PRO" panose="020F0600000000000000" pitchFamily="50" charset="-128"/>
            </a:rPr>
            <a:t>】</a:t>
          </a:r>
          <a:r>
            <a:rPr kumimoji="1" lang="ja-JP" altLang="en-US" sz="1100">
              <a:latin typeface="HG丸ｺﾞｼｯｸM-PRO" panose="020F0600000000000000" pitchFamily="50" charset="-128"/>
              <a:ea typeface="HG丸ｺﾞｼｯｸM-PRO" panose="020F0600000000000000" pitchFamily="50" charset="-128"/>
            </a:rPr>
            <a:t>補助額として比較される「奨学金返済額」は、原則「一月当たりの返済額」</a:t>
          </a:r>
          <a:r>
            <a:rPr kumimoji="1" lang="en-US" altLang="ja-JP" sz="1100">
              <a:latin typeface="HG丸ｺﾞｼｯｸM-PRO" panose="020F0600000000000000" pitchFamily="50" charset="-128"/>
              <a:ea typeface="HG丸ｺﾞｼｯｸM-PRO" panose="020F0600000000000000" pitchFamily="50" charset="-128"/>
            </a:rPr>
            <a:t>×</a:t>
          </a:r>
          <a:r>
            <a:rPr kumimoji="1" lang="ja-JP" altLang="en-US" sz="1100">
              <a:latin typeface="HG丸ｺﾞｼｯｸM-PRO" panose="020F0600000000000000" pitchFamily="50" charset="-128"/>
              <a:ea typeface="HG丸ｺﾞｼｯｸM-PRO" panose="020F0600000000000000" pitchFamily="50" charset="-128"/>
            </a:rPr>
            <a:t>「今年度返済月数」となります。</a:t>
          </a:r>
          <a:endParaRPr kumimoji="1" lang="en-US" altLang="ja-JP" sz="1100">
            <a:latin typeface="HG丸ｺﾞｼｯｸM-PRO" panose="020F0600000000000000" pitchFamily="50" charset="-128"/>
            <a:ea typeface="HG丸ｺﾞｼｯｸM-PRO" panose="020F0600000000000000" pitchFamily="50" charset="-128"/>
          </a:endParaRPr>
        </a:p>
        <a:p>
          <a:pPr algn="l"/>
          <a:r>
            <a:rPr kumimoji="1" lang="en-US" altLang="ja-JP" sz="1100">
              <a:latin typeface="HG丸ｺﾞｼｯｸM-PRO" panose="020F0600000000000000" pitchFamily="50" charset="-128"/>
              <a:ea typeface="HG丸ｺﾞｼｯｸM-PRO" panose="020F0600000000000000" pitchFamily="50" charset="-128"/>
            </a:rPr>
            <a:t>※</a:t>
          </a:r>
          <a:r>
            <a:rPr kumimoji="1" lang="ja-JP" altLang="en-US" sz="1100">
              <a:latin typeface="HG丸ｺﾞｼｯｸM-PRO" panose="020F0600000000000000" pitchFamily="50" charset="-128"/>
              <a:ea typeface="HG丸ｺﾞｼｯｸM-PRO" panose="020F0600000000000000" pitchFamily="50" charset="-128"/>
            </a:rPr>
            <a:t>月賦半年賦併用等の場合、「返済額（総額）」と一致しない場合がありますので御注意下さい。</a:t>
          </a:r>
          <a:endParaRPr kumimoji="1" lang="en-US" altLang="ja-JP" sz="1100">
            <a:latin typeface="HG丸ｺﾞｼｯｸM-PRO" panose="020F0600000000000000" pitchFamily="50" charset="-128"/>
            <a:ea typeface="HG丸ｺﾞｼｯｸM-PRO" panose="020F0600000000000000" pitchFamily="50" charset="-128"/>
          </a:endParaRPr>
        </a:p>
      </xdr:txBody>
    </xdr:sp>
    <xdr:clientData/>
  </xdr:twoCellAnchor>
  <xdr:twoCellAnchor>
    <xdr:from>
      <xdr:col>9</xdr:col>
      <xdr:colOff>166687</xdr:colOff>
      <xdr:row>43</xdr:row>
      <xdr:rowOff>90149</xdr:rowOff>
    </xdr:from>
    <xdr:to>
      <xdr:col>16</xdr:col>
      <xdr:colOff>956582</xdr:colOff>
      <xdr:row>44</xdr:row>
      <xdr:rowOff>216354</xdr:rowOff>
    </xdr:to>
    <xdr:sp macro="" textlink="">
      <xdr:nvSpPr>
        <xdr:cNvPr id="30" name="角丸四角形吹き出し 29">
          <a:extLst>
            <a:ext uri="{FF2B5EF4-FFF2-40B4-BE49-F238E27FC236}">
              <a16:creationId xmlns:a16="http://schemas.microsoft.com/office/drawing/2014/main" id="{00000000-0008-0000-0400-00001E000000}"/>
            </a:ext>
          </a:extLst>
        </xdr:cNvPr>
        <xdr:cNvSpPr/>
      </xdr:nvSpPr>
      <xdr:spPr>
        <a:xfrm>
          <a:off x="5691187" y="12799220"/>
          <a:ext cx="6885895" cy="398348"/>
        </a:xfrm>
        <a:prstGeom prst="wedgeRoundRectCallout">
          <a:avLst>
            <a:gd name="adj1" fmla="val 8790"/>
            <a:gd name="adj2" fmla="val -134418"/>
            <a:gd name="adj3" fmla="val 16667"/>
          </a:avLst>
        </a:prstGeom>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l"/>
          <a:r>
            <a:rPr kumimoji="1" lang="ja-JP" altLang="en-US" sz="1100">
              <a:latin typeface="HG丸ｺﾞｼｯｸM-PRO" panose="020F0600000000000000" pitchFamily="50" charset="-128"/>
              <a:ea typeface="HG丸ｺﾞｼｯｸM-PRO" panose="020F0600000000000000" pitchFamily="50" charset="-128"/>
            </a:rPr>
            <a:t>奨学金返済相当額の支給方法が、賞与や一時金の場合、「備考欄」に支給内容を入力してください。</a:t>
          </a:r>
          <a:endParaRPr kumimoji="1" lang="en-US" altLang="ja-JP" sz="1100">
            <a:latin typeface="HG丸ｺﾞｼｯｸM-PRO" panose="020F0600000000000000" pitchFamily="50" charset="-128"/>
            <a:ea typeface="HG丸ｺﾞｼｯｸM-PRO" panose="020F0600000000000000" pitchFamily="50" charset="-128"/>
          </a:endParaRPr>
        </a:p>
      </xdr:txBody>
    </xdr:sp>
    <xdr:clientData/>
  </xdr:twoCellAnchor>
  <xdr:twoCellAnchor>
    <xdr:from>
      <xdr:col>5</xdr:col>
      <xdr:colOff>18747</xdr:colOff>
      <xdr:row>29</xdr:row>
      <xdr:rowOff>50506</xdr:rowOff>
    </xdr:from>
    <xdr:to>
      <xdr:col>5</xdr:col>
      <xdr:colOff>661431</xdr:colOff>
      <xdr:row>34</xdr:row>
      <xdr:rowOff>70136</xdr:rowOff>
    </xdr:to>
    <xdr:sp macro="" textlink="">
      <xdr:nvSpPr>
        <xdr:cNvPr id="31" name="二等辺三角形 30">
          <a:extLst>
            <a:ext uri="{FF2B5EF4-FFF2-40B4-BE49-F238E27FC236}">
              <a16:creationId xmlns:a16="http://schemas.microsoft.com/office/drawing/2014/main" id="{00000000-0008-0000-0400-00001F000000}"/>
            </a:ext>
          </a:extLst>
        </xdr:cNvPr>
        <xdr:cNvSpPr/>
      </xdr:nvSpPr>
      <xdr:spPr>
        <a:xfrm rot="8142621">
          <a:off x="1964568" y="8527756"/>
          <a:ext cx="642684" cy="1108201"/>
        </a:xfrm>
        <a:prstGeom prst="triangle">
          <a:avLst>
            <a:gd name="adj" fmla="val 100000"/>
          </a:avLst>
        </a:prstGeom>
        <a:solidFill>
          <a:schemeClr val="accent4">
            <a:lumMod val="40000"/>
            <a:lumOff val="60000"/>
          </a:schemeClr>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47625</xdr:colOff>
      <xdr:row>1</xdr:row>
      <xdr:rowOff>66675</xdr:rowOff>
    </xdr:from>
    <xdr:to>
      <xdr:col>20</xdr:col>
      <xdr:colOff>981075</xdr:colOff>
      <xdr:row>3</xdr:row>
      <xdr:rowOff>180975</xdr:rowOff>
    </xdr:to>
    <xdr:sp macro="" textlink="">
      <xdr:nvSpPr>
        <xdr:cNvPr id="28" name="フローチャート: 処理 27">
          <a:extLst>
            <a:ext uri="{FF2B5EF4-FFF2-40B4-BE49-F238E27FC236}">
              <a16:creationId xmlns:a16="http://schemas.microsoft.com/office/drawing/2014/main" id="{00000000-0008-0000-0400-00001C000000}"/>
            </a:ext>
          </a:extLst>
        </xdr:cNvPr>
        <xdr:cNvSpPr/>
      </xdr:nvSpPr>
      <xdr:spPr>
        <a:xfrm>
          <a:off x="13706475" y="247650"/>
          <a:ext cx="3514725" cy="619125"/>
        </a:xfrm>
        <a:prstGeom prst="flowChartProcess">
          <a:avLst/>
        </a:prstGeom>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l"/>
          <a:r>
            <a:rPr kumimoji="1" lang="ja-JP" altLang="en-US" sz="1200">
              <a:latin typeface="HG丸ｺﾞｼｯｸM-PRO" panose="020F0600000000000000" pitchFamily="50" charset="-128"/>
              <a:ea typeface="HG丸ｺﾞｼｯｸM-PRO" panose="020F0600000000000000" pitchFamily="50" charset="-128"/>
            </a:rPr>
            <a:t>本様式上の「今年度」とは令和６年度を指し、「前年度」とは令和５年度を指します。</a:t>
          </a:r>
        </a:p>
      </xdr:txBody>
    </xdr:sp>
    <xdr:clientData/>
  </xdr:twoCellAnchor>
  <xdr:twoCellAnchor>
    <xdr:from>
      <xdr:col>2</xdr:col>
      <xdr:colOff>359568</xdr:colOff>
      <xdr:row>28</xdr:row>
      <xdr:rowOff>9525</xdr:rowOff>
    </xdr:from>
    <xdr:to>
      <xdr:col>7</xdr:col>
      <xdr:colOff>367392</xdr:colOff>
      <xdr:row>30</xdr:row>
      <xdr:rowOff>190500</xdr:rowOff>
    </xdr:to>
    <xdr:sp macro="" textlink="">
      <xdr:nvSpPr>
        <xdr:cNvPr id="11" name="角丸四角形吹き出し 10">
          <a:extLst>
            <a:ext uri="{FF2B5EF4-FFF2-40B4-BE49-F238E27FC236}">
              <a16:creationId xmlns:a16="http://schemas.microsoft.com/office/drawing/2014/main" id="{00000000-0008-0000-0400-00000B000000}"/>
            </a:ext>
          </a:extLst>
        </xdr:cNvPr>
        <xdr:cNvSpPr/>
      </xdr:nvSpPr>
      <xdr:spPr>
        <a:xfrm>
          <a:off x="794997" y="8241846"/>
          <a:ext cx="3355181" cy="657225"/>
        </a:xfrm>
        <a:prstGeom prst="wedgeRoundRectCallout">
          <a:avLst>
            <a:gd name="adj1" fmla="val 3729"/>
            <a:gd name="adj2" fmla="val -128480"/>
            <a:gd name="adj3" fmla="val 16667"/>
          </a:avLst>
        </a:prstGeom>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l"/>
          <a:r>
            <a:rPr kumimoji="1" lang="ja-JP" altLang="en-US" sz="1100">
              <a:latin typeface="HG丸ｺﾞｼｯｸM-PRO" panose="020F0600000000000000" pitchFamily="50" charset="-128"/>
              <a:ea typeface="HG丸ｺﾞｼｯｸM-PRO" panose="020F0600000000000000" pitchFamily="50" charset="-128"/>
            </a:rPr>
            <a:t>プルダウンから該当するものを選択してください。</a:t>
          </a:r>
          <a:endParaRPr kumimoji="1" lang="en-US" altLang="ja-JP" sz="1100">
            <a:latin typeface="HG丸ｺﾞｼｯｸM-PRO" panose="020F0600000000000000" pitchFamily="50" charset="-128"/>
            <a:ea typeface="HG丸ｺﾞｼｯｸM-PRO" panose="020F0600000000000000" pitchFamily="50"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21</xdr:col>
      <xdr:colOff>190500</xdr:colOff>
      <xdr:row>0</xdr:row>
      <xdr:rowOff>76200</xdr:rowOff>
    </xdr:from>
    <xdr:to>
      <xdr:col>28</xdr:col>
      <xdr:colOff>321470</xdr:colOff>
      <xdr:row>3</xdr:row>
      <xdr:rowOff>121444</xdr:rowOff>
    </xdr:to>
    <xdr:sp macro="" textlink="">
      <xdr:nvSpPr>
        <xdr:cNvPr id="2" name="角丸四角形 1">
          <a:extLst>
            <a:ext uri="{FF2B5EF4-FFF2-40B4-BE49-F238E27FC236}">
              <a16:creationId xmlns:a16="http://schemas.microsoft.com/office/drawing/2014/main" id="{00000000-0008-0000-0500-000002000000}"/>
            </a:ext>
          </a:extLst>
        </xdr:cNvPr>
        <xdr:cNvSpPr/>
      </xdr:nvSpPr>
      <xdr:spPr>
        <a:xfrm>
          <a:off x="8772525" y="76200"/>
          <a:ext cx="2578895" cy="673894"/>
        </a:xfrm>
        <a:prstGeom prst="roundRect">
          <a:avLst/>
        </a:prstGeom>
        <a:solidFill>
          <a:srgbClr val="002060"/>
        </a:solidFill>
        <a:ln>
          <a:noFill/>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ctr"/>
        <a:lstStyle/>
        <a:p>
          <a:pPr algn="ctr"/>
          <a:r>
            <a:rPr kumimoji="1" lang="ja-JP" altLang="en-US" sz="3200">
              <a:latin typeface="HGP創英角ﾎﾟｯﾌﾟ体" panose="040B0A00000000000000" pitchFamily="50" charset="-128"/>
              <a:ea typeface="HGP創英角ﾎﾟｯﾌﾟ体" panose="040B0A00000000000000" pitchFamily="50" charset="-128"/>
            </a:rPr>
            <a:t>記入例</a:t>
          </a:r>
          <a:endParaRPr kumimoji="1" lang="en-US" altLang="ja-JP" sz="3200">
            <a:latin typeface="HGP創英角ﾎﾟｯﾌﾟ体" panose="040B0A00000000000000" pitchFamily="50" charset="-128"/>
            <a:ea typeface="HGP創英角ﾎﾟｯﾌﾟ体" panose="040B0A00000000000000" pitchFamily="50" charset="-128"/>
          </a:endParaRPr>
        </a:p>
      </xdr:txBody>
    </xdr:sp>
    <xdr:clientData/>
  </xdr:twoCellAnchor>
  <xdr:twoCellAnchor>
    <xdr:from>
      <xdr:col>8</xdr:col>
      <xdr:colOff>438150</xdr:colOff>
      <xdr:row>0</xdr:row>
      <xdr:rowOff>114300</xdr:rowOff>
    </xdr:from>
    <xdr:to>
      <xdr:col>18</xdr:col>
      <xdr:colOff>93889</xdr:colOff>
      <xdr:row>3</xdr:row>
      <xdr:rowOff>162945</xdr:rowOff>
    </xdr:to>
    <xdr:sp macro="" textlink="">
      <xdr:nvSpPr>
        <xdr:cNvPr id="3" name="角丸四角形吹き出し 2">
          <a:extLst>
            <a:ext uri="{FF2B5EF4-FFF2-40B4-BE49-F238E27FC236}">
              <a16:creationId xmlns:a16="http://schemas.microsoft.com/office/drawing/2014/main" id="{00000000-0008-0000-0500-000003000000}"/>
            </a:ext>
          </a:extLst>
        </xdr:cNvPr>
        <xdr:cNvSpPr/>
      </xdr:nvSpPr>
      <xdr:spPr>
        <a:xfrm>
          <a:off x="4495800" y="114300"/>
          <a:ext cx="3199039" cy="677295"/>
        </a:xfrm>
        <a:prstGeom prst="wedgeRoundRectCallout">
          <a:avLst>
            <a:gd name="adj1" fmla="val -60808"/>
            <a:gd name="adj2" fmla="val -22966"/>
            <a:gd name="adj3" fmla="val 16667"/>
          </a:avLst>
        </a:prstGeom>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l"/>
          <a:r>
            <a:rPr kumimoji="1" lang="ja-JP" altLang="en-US" sz="1100">
              <a:latin typeface="HG丸ｺﾞｼｯｸM-PRO" panose="020F0600000000000000" pitchFamily="50" charset="-128"/>
              <a:ea typeface="HG丸ｺﾞｼｯｸM-PRO" panose="020F0600000000000000" pitchFamily="50" charset="-128"/>
            </a:rPr>
            <a:t>事業所が複数箇所ある場合は、事業所ごとにこの用紙を作成してください。</a:t>
          </a:r>
          <a:endParaRPr kumimoji="1" lang="en-US" altLang="ja-JP" sz="1100">
            <a:latin typeface="HG丸ｺﾞｼｯｸM-PRO" panose="020F0600000000000000" pitchFamily="50" charset="-128"/>
            <a:ea typeface="HG丸ｺﾞｼｯｸM-PRO" panose="020F0600000000000000" pitchFamily="50" charset="-128"/>
          </a:endParaRPr>
        </a:p>
      </xdr:txBody>
    </xdr:sp>
    <xdr:clientData/>
  </xdr:twoCellAnchor>
  <xdr:twoCellAnchor>
    <xdr:from>
      <xdr:col>3</xdr:col>
      <xdr:colOff>0</xdr:colOff>
      <xdr:row>8</xdr:row>
      <xdr:rowOff>342899</xdr:rowOff>
    </xdr:from>
    <xdr:to>
      <xdr:col>53</xdr:col>
      <xdr:colOff>0</xdr:colOff>
      <xdr:row>15</xdr:row>
      <xdr:rowOff>0</xdr:rowOff>
    </xdr:to>
    <xdr:sp macro="" textlink="">
      <xdr:nvSpPr>
        <xdr:cNvPr id="4" name="フローチャート : 代替処理 3">
          <a:extLst>
            <a:ext uri="{FF2B5EF4-FFF2-40B4-BE49-F238E27FC236}">
              <a16:creationId xmlns:a16="http://schemas.microsoft.com/office/drawing/2014/main" id="{00000000-0008-0000-0500-000004000000}"/>
            </a:ext>
          </a:extLst>
        </xdr:cNvPr>
        <xdr:cNvSpPr/>
      </xdr:nvSpPr>
      <xdr:spPr>
        <a:xfrm>
          <a:off x="2552700" y="2143124"/>
          <a:ext cx="17459325" cy="5943601"/>
        </a:xfrm>
        <a:prstGeom prst="flowChartAlternateProcess">
          <a:avLst/>
        </a:prstGeom>
        <a:noFill/>
        <a:ln w="38100">
          <a:prstDash val="dash"/>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12</xdr:col>
      <xdr:colOff>0</xdr:colOff>
      <xdr:row>9</xdr:row>
      <xdr:rowOff>0</xdr:rowOff>
    </xdr:from>
    <xdr:to>
      <xdr:col>13</xdr:col>
      <xdr:colOff>0</xdr:colOff>
      <xdr:row>15</xdr:row>
      <xdr:rowOff>1</xdr:rowOff>
    </xdr:to>
    <xdr:sp macro="" textlink="">
      <xdr:nvSpPr>
        <xdr:cNvPr id="5" name="フローチャート : 代替処理 3">
          <a:extLst>
            <a:ext uri="{FF2B5EF4-FFF2-40B4-BE49-F238E27FC236}">
              <a16:creationId xmlns:a16="http://schemas.microsoft.com/office/drawing/2014/main" id="{00000000-0008-0000-0500-000005000000}"/>
            </a:ext>
          </a:extLst>
        </xdr:cNvPr>
        <xdr:cNvSpPr/>
      </xdr:nvSpPr>
      <xdr:spPr>
        <a:xfrm>
          <a:off x="8229600" y="1543050"/>
          <a:ext cx="685800" cy="1028701"/>
        </a:xfrm>
        <a:prstGeom prst="flowChartAlternateProcess">
          <a:avLst/>
        </a:prstGeom>
        <a:noFill/>
        <a:ln w="38100">
          <a:prstDash val="dash"/>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22</xdr:col>
      <xdr:colOff>0</xdr:colOff>
      <xdr:row>9</xdr:row>
      <xdr:rowOff>0</xdr:rowOff>
    </xdr:from>
    <xdr:to>
      <xdr:col>23</xdr:col>
      <xdr:colOff>27213</xdr:colOff>
      <xdr:row>15</xdr:row>
      <xdr:rowOff>1</xdr:rowOff>
    </xdr:to>
    <xdr:sp macro="" textlink="">
      <xdr:nvSpPr>
        <xdr:cNvPr id="6" name="フローチャート : 代替処理 3">
          <a:extLst>
            <a:ext uri="{FF2B5EF4-FFF2-40B4-BE49-F238E27FC236}">
              <a16:creationId xmlns:a16="http://schemas.microsoft.com/office/drawing/2014/main" id="{00000000-0008-0000-0500-000006000000}"/>
            </a:ext>
          </a:extLst>
        </xdr:cNvPr>
        <xdr:cNvSpPr/>
      </xdr:nvSpPr>
      <xdr:spPr>
        <a:xfrm>
          <a:off x="15087600" y="1543050"/>
          <a:ext cx="713013" cy="1028701"/>
        </a:xfrm>
        <a:prstGeom prst="flowChartAlternateProcess">
          <a:avLst/>
        </a:prstGeom>
        <a:noFill/>
        <a:ln w="38100">
          <a:prstDash val="dash"/>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32</xdr:col>
      <xdr:colOff>0</xdr:colOff>
      <xdr:row>9</xdr:row>
      <xdr:rowOff>0</xdr:rowOff>
    </xdr:from>
    <xdr:to>
      <xdr:col>33</xdr:col>
      <xdr:colOff>27213</xdr:colOff>
      <xdr:row>15</xdr:row>
      <xdr:rowOff>1</xdr:rowOff>
    </xdr:to>
    <xdr:sp macro="" textlink="">
      <xdr:nvSpPr>
        <xdr:cNvPr id="7" name="フローチャート : 代替処理 3">
          <a:extLst>
            <a:ext uri="{FF2B5EF4-FFF2-40B4-BE49-F238E27FC236}">
              <a16:creationId xmlns:a16="http://schemas.microsoft.com/office/drawing/2014/main" id="{00000000-0008-0000-0500-000007000000}"/>
            </a:ext>
          </a:extLst>
        </xdr:cNvPr>
        <xdr:cNvSpPr/>
      </xdr:nvSpPr>
      <xdr:spPr>
        <a:xfrm>
          <a:off x="21945600" y="1543050"/>
          <a:ext cx="713013" cy="1028701"/>
        </a:xfrm>
        <a:prstGeom prst="flowChartAlternateProcess">
          <a:avLst/>
        </a:prstGeom>
        <a:noFill/>
        <a:ln w="38100">
          <a:prstDash val="dash"/>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42</xdr:col>
      <xdr:colOff>0</xdr:colOff>
      <xdr:row>9</xdr:row>
      <xdr:rowOff>0</xdr:rowOff>
    </xdr:from>
    <xdr:to>
      <xdr:col>43</xdr:col>
      <xdr:colOff>27214</xdr:colOff>
      <xdr:row>15</xdr:row>
      <xdr:rowOff>1</xdr:rowOff>
    </xdr:to>
    <xdr:sp macro="" textlink="">
      <xdr:nvSpPr>
        <xdr:cNvPr id="8" name="フローチャート : 代替処理 3">
          <a:extLst>
            <a:ext uri="{FF2B5EF4-FFF2-40B4-BE49-F238E27FC236}">
              <a16:creationId xmlns:a16="http://schemas.microsoft.com/office/drawing/2014/main" id="{00000000-0008-0000-0500-000008000000}"/>
            </a:ext>
          </a:extLst>
        </xdr:cNvPr>
        <xdr:cNvSpPr/>
      </xdr:nvSpPr>
      <xdr:spPr>
        <a:xfrm>
          <a:off x="28803600" y="1543050"/>
          <a:ext cx="713014" cy="1028701"/>
        </a:xfrm>
        <a:prstGeom prst="flowChartAlternateProcess">
          <a:avLst/>
        </a:prstGeom>
        <a:noFill/>
        <a:ln w="38100">
          <a:prstDash val="dash"/>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52</xdr:col>
      <xdr:colOff>0</xdr:colOff>
      <xdr:row>9</xdr:row>
      <xdr:rowOff>0</xdr:rowOff>
    </xdr:from>
    <xdr:to>
      <xdr:col>53</xdr:col>
      <xdr:colOff>27214</xdr:colOff>
      <xdr:row>15</xdr:row>
      <xdr:rowOff>1</xdr:rowOff>
    </xdr:to>
    <xdr:sp macro="" textlink="">
      <xdr:nvSpPr>
        <xdr:cNvPr id="9" name="フローチャート : 代替処理 3">
          <a:extLst>
            <a:ext uri="{FF2B5EF4-FFF2-40B4-BE49-F238E27FC236}">
              <a16:creationId xmlns:a16="http://schemas.microsoft.com/office/drawing/2014/main" id="{00000000-0008-0000-0500-000009000000}"/>
            </a:ext>
          </a:extLst>
        </xdr:cNvPr>
        <xdr:cNvSpPr/>
      </xdr:nvSpPr>
      <xdr:spPr>
        <a:xfrm>
          <a:off x="35661600" y="1543050"/>
          <a:ext cx="713014" cy="1028701"/>
        </a:xfrm>
        <a:prstGeom prst="flowChartAlternateProcess">
          <a:avLst/>
        </a:prstGeom>
        <a:noFill/>
        <a:ln w="38100">
          <a:prstDash val="dash"/>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29</xdr:col>
      <xdr:colOff>152399</xdr:colOff>
      <xdr:row>1</xdr:row>
      <xdr:rowOff>102053</xdr:rowOff>
    </xdr:from>
    <xdr:to>
      <xdr:col>50</xdr:col>
      <xdr:colOff>171449</xdr:colOff>
      <xdr:row>5</xdr:row>
      <xdr:rowOff>114300</xdr:rowOff>
    </xdr:to>
    <xdr:sp macro="" textlink="">
      <xdr:nvSpPr>
        <xdr:cNvPr id="10" name="角丸四角形吹き出し 9">
          <a:extLst>
            <a:ext uri="{FF2B5EF4-FFF2-40B4-BE49-F238E27FC236}">
              <a16:creationId xmlns:a16="http://schemas.microsoft.com/office/drawing/2014/main" id="{00000000-0008-0000-0500-00000A000000}"/>
            </a:ext>
          </a:extLst>
        </xdr:cNvPr>
        <xdr:cNvSpPr/>
      </xdr:nvSpPr>
      <xdr:spPr>
        <a:xfrm>
          <a:off x="11649074" y="283028"/>
          <a:ext cx="7305675" cy="869497"/>
        </a:xfrm>
        <a:prstGeom prst="wedgeRoundRectCallout">
          <a:avLst>
            <a:gd name="adj1" fmla="val -24693"/>
            <a:gd name="adj2" fmla="val -48584"/>
            <a:gd name="adj3" fmla="val 16667"/>
          </a:avLst>
        </a:prstGeom>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l"/>
          <a:r>
            <a:rPr kumimoji="1" lang="ja-JP" altLang="en-US" sz="1200" b="1">
              <a:latin typeface="HG丸ｺﾞｼｯｸM-PRO" panose="020F0600000000000000" pitchFamily="50" charset="-128"/>
              <a:ea typeface="HG丸ｺﾞｼｯｸM-PRO" panose="020F0600000000000000" pitchFamily="50" charset="-128"/>
            </a:rPr>
            <a:t>実績報告時点での資格取得状況を確認し、該当する実績をプルダウンから選択してください。</a:t>
          </a:r>
          <a:endParaRPr kumimoji="1" lang="en-US" altLang="ja-JP" sz="1200" b="1">
            <a:latin typeface="HG丸ｺﾞｼｯｸM-PRO" panose="020F0600000000000000" pitchFamily="50" charset="-128"/>
            <a:ea typeface="HG丸ｺﾞｼｯｸM-PRO" panose="020F0600000000000000" pitchFamily="50" charset="-128"/>
          </a:endParaRPr>
        </a:p>
        <a:p>
          <a:pPr algn="l"/>
          <a:r>
            <a:rPr kumimoji="1" lang="ja-JP" altLang="en-US" sz="1200" b="1">
              <a:latin typeface="HG丸ｺﾞｼｯｸM-PRO" panose="020F0600000000000000" pitchFamily="50" charset="-128"/>
              <a:ea typeface="HG丸ｺﾞｼｯｸM-PRO" panose="020F0600000000000000" pitchFamily="50" charset="-128"/>
            </a:rPr>
            <a:t>→研修を修了した場合、試験に合格した場合は、○○○（取得済）を選択してください。</a:t>
          </a:r>
          <a:endParaRPr kumimoji="1" lang="en-US" altLang="ja-JP" sz="1200" b="1">
            <a:latin typeface="HG丸ｺﾞｼｯｸM-PRO" panose="020F0600000000000000" pitchFamily="50" charset="-128"/>
            <a:ea typeface="HG丸ｺﾞｼｯｸM-PRO" panose="020F0600000000000000" pitchFamily="50" charset="-128"/>
          </a:endParaRPr>
        </a:p>
        <a:p>
          <a:pPr algn="l"/>
          <a:r>
            <a:rPr kumimoji="1" lang="ja-JP" altLang="en-US" sz="1200" b="1">
              <a:latin typeface="HG丸ｺﾞｼｯｸM-PRO" panose="020F0600000000000000" pitchFamily="50" charset="-128"/>
              <a:ea typeface="HG丸ｺﾞｼｯｸM-PRO" panose="020F0600000000000000" pitchFamily="50" charset="-128"/>
            </a:rPr>
            <a:t>→試験不合格であった場合は、○○○（不合格）を選択してください。</a:t>
          </a:r>
          <a:endParaRPr kumimoji="1" lang="en-US" altLang="ja-JP" sz="1200" b="1">
            <a:latin typeface="HG丸ｺﾞｼｯｸM-PRO" panose="020F0600000000000000" pitchFamily="50" charset="-128"/>
            <a:ea typeface="HG丸ｺﾞｼｯｸM-PRO" panose="020F0600000000000000" pitchFamily="50" charset="-128"/>
          </a:endParaRPr>
        </a:p>
      </xdr:txBody>
    </xdr:sp>
    <xdr:clientData/>
  </xdr:twoCellAnchor>
  <xdr:twoCellAnchor>
    <xdr:from>
      <xdr:col>12</xdr:col>
      <xdr:colOff>0</xdr:colOff>
      <xdr:row>9</xdr:row>
      <xdr:rowOff>0</xdr:rowOff>
    </xdr:from>
    <xdr:to>
      <xdr:col>13</xdr:col>
      <xdr:colOff>0</xdr:colOff>
      <xdr:row>15</xdr:row>
      <xdr:rowOff>1</xdr:rowOff>
    </xdr:to>
    <xdr:sp macro="" textlink="">
      <xdr:nvSpPr>
        <xdr:cNvPr id="11" name="フローチャート : 代替処理 3">
          <a:extLst>
            <a:ext uri="{FF2B5EF4-FFF2-40B4-BE49-F238E27FC236}">
              <a16:creationId xmlns:a16="http://schemas.microsoft.com/office/drawing/2014/main" id="{00000000-0008-0000-0500-00000B000000}"/>
            </a:ext>
          </a:extLst>
        </xdr:cNvPr>
        <xdr:cNvSpPr/>
      </xdr:nvSpPr>
      <xdr:spPr>
        <a:xfrm>
          <a:off x="5334000" y="2149929"/>
          <a:ext cx="707571" cy="5959929"/>
        </a:xfrm>
        <a:prstGeom prst="flowChartAlternateProcess">
          <a:avLst/>
        </a:prstGeom>
        <a:noFill/>
        <a:ln w="38100">
          <a:prstDash val="dash"/>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22</xdr:col>
      <xdr:colOff>0</xdr:colOff>
      <xdr:row>9</xdr:row>
      <xdr:rowOff>0</xdr:rowOff>
    </xdr:from>
    <xdr:to>
      <xdr:col>23</xdr:col>
      <xdr:colOff>0</xdr:colOff>
      <xdr:row>15</xdr:row>
      <xdr:rowOff>1</xdr:rowOff>
    </xdr:to>
    <xdr:sp macro="" textlink="">
      <xdr:nvSpPr>
        <xdr:cNvPr id="12" name="フローチャート : 代替処理 3">
          <a:extLst>
            <a:ext uri="{FF2B5EF4-FFF2-40B4-BE49-F238E27FC236}">
              <a16:creationId xmlns:a16="http://schemas.microsoft.com/office/drawing/2014/main" id="{00000000-0008-0000-0500-00000C000000}"/>
            </a:ext>
          </a:extLst>
        </xdr:cNvPr>
        <xdr:cNvSpPr/>
      </xdr:nvSpPr>
      <xdr:spPr>
        <a:xfrm>
          <a:off x="5334000" y="2149929"/>
          <a:ext cx="707571" cy="5959929"/>
        </a:xfrm>
        <a:prstGeom prst="flowChartAlternateProcess">
          <a:avLst/>
        </a:prstGeom>
        <a:noFill/>
        <a:ln w="38100">
          <a:prstDash val="dash"/>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22</xdr:col>
      <xdr:colOff>0</xdr:colOff>
      <xdr:row>9</xdr:row>
      <xdr:rowOff>0</xdr:rowOff>
    </xdr:from>
    <xdr:to>
      <xdr:col>23</xdr:col>
      <xdr:colOff>0</xdr:colOff>
      <xdr:row>15</xdr:row>
      <xdr:rowOff>1</xdr:rowOff>
    </xdr:to>
    <xdr:sp macro="" textlink="">
      <xdr:nvSpPr>
        <xdr:cNvPr id="13" name="フローチャート : 代替処理 3">
          <a:extLst>
            <a:ext uri="{FF2B5EF4-FFF2-40B4-BE49-F238E27FC236}">
              <a16:creationId xmlns:a16="http://schemas.microsoft.com/office/drawing/2014/main" id="{00000000-0008-0000-0500-00000D000000}"/>
            </a:ext>
          </a:extLst>
        </xdr:cNvPr>
        <xdr:cNvSpPr/>
      </xdr:nvSpPr>
      <xdr:spPr>
        <a:xfrm>
          <a:off x="5334000" y="2149929"/>
          <a:ext cx="707571" cy="5959929"/>
        </a:xfrm>
        <a:prstGeom prst="flowChartAlternateProcess">
          <a:avLst/>
        </a:prstGeom>
        <a:noFill/>
        <a:ln w="38100">
          <a:prstDash val="dash"/>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32</xdr:col>
      <xdr:colOff>0</xdr:colOff>
      <xdr:row>9</xdr:row>
      <xdr:rowOff>0</xdr:rowOff>
    </xdr:from>
    <xdr:to>
      <xdr:col>33</xdr:col>
      <xdr:colOff>0</xdr:colOff>
      <xdr:row>15</xdr:row>
      <xdr:rowOff>1</xdr:rowOff>
    </xdr:to>
    <xdr:sp macro="" textlink="">
      <xdr:nvSpPr>
        <xdr:cNvPr id="14" name="フローチャート : 代替処理 3">
          <a:extLst>
            <a:ext uri="{FF2B5EF4-FFF2-40B4-BE49-F238E27FC236}">
              <a16:creationId xmlns:a16="http://schemas.microsoft.com/office/drawing/2014/main" id="{00000000-0008-0000-0500-00000E000000}"/>
            </a:ext>
          </a:extLst>
        </xdr:cNvPr>
        <xdr:cNvSpPr/>
      </xdr:nvSpPr>
      <xdr:spPr>
        <a:xfrm>
          <a:off x="5334000" y="2149929"/>
          <a:ext cx="707571" cy="5959929"/>
        </a:xfrm>
        <a:prstGeom prst="flowChartAlternateProcess">
          <a:avLst/>
        </a:prstGeom>
        <a:noFill/>
        <a:ln w="38100">
          <a:prstDash val="dash"/>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32</xdr:col>
      <xdr:colOff>0</xdr:colOff>
      <xdr:row>9</xdr:row>
      <xdr:rowOff>0</xdr:rowOff>
    </xdr:from>
    <xdr:to>
      <xdr:col>33</xdr:col>
      <xdr:colOff>0</xdr:colOff>
      <xdr:row>15</xdr:row>
      <xdr:rowOff>1</xdr:rowOff>
    </xdr:to>
    <xdr:sp macro="" textlink="">
      <xdr:nvSpPr>
        <xdr:cNvPr id="15" name="フローチャート : 代替処理 3">
          <a:extLst>
            <a:ext uri="{FF2B5EF4-FFF2-40B4-BE49-F238E27FC236}">
              <a16:creationId xmlns:a16="http://schemas.microsoft.com/office/drawing/2014/main" id="{00000000-0008-0000-0500-00000F000000}"/>
            </a:ext>
          </a:extLst>
        </xdr:cNvPr>
        <xdr:cNvSpPr/>
      </xdr:nvSpPr>
      <xdr:spPr>
        <a:xfrm>
          <a:off x="5334000" y="2149929"/>
          <a:ext cx="707571" cy="5959929"/>
        </a:xfrm>
        <a:prstGeom prst="flowChartAlternateProcess">
          <a:avLst/>
        </a:prstGeom>
        <a:noFill/>
        <a:ln w="38100">
          <a:prstDash val="dash"/>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42</xdr:col>
      <xdr:colOff>0</xdr:colOff>
      <xdr:row>9</xdr:row>
      <xdr:rowOff>0</xdr:rowOff>
    </xdr:from>
    <xdr:to>
      <xdr:col>43</xdr:col>
      <xdr:colOff>0</xdr:colOff>
      <xdr:row>15</xdr:row>
      <xdr:rowOff>1</xdr:rowOff>
    </xdr:to>
    <xdr:sp macro="" textlink="">
      <xdr:nvSpPr>
        <xdr:cNvPr id="16" name="フローチャート : 代替処理 3">
          <a:extLst>
            <a:ext uri="{FF2B5EF4-FFF2-40B4-BE49-F238E27FC236}">
              <a16:creationId xmlns:a16="http://schemas.microsoft.com/office/drawing/2014/main" id="{00000000-0008-0000-0500-000010000000}"/>
            </a:ext>
          </a:extLst>
        </xdr:cNvPr>
        <xdr:cNvSpPr/>
      </xdr:nvSpPr>
      <xdr:spPr>
        <a:xfrm>
          <a:off x="5334000" y="2149929"/>
          <a:ext cx="707571" cy="5959929"/>
        </a:xfrm>
        <a:prstGeom prst="flowChartAlternateProcess">
          <a:avLst/>
        </a:prstGeom>
        <a:noFill/>
        <a:ln w="38100">
          <a:prstDash val="dash"/>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42</xdr:col>
      <xdr:colOff>0</xdr:colOff>
      <xdr:row>9</xdr:row>
      <xdr:rowOff>0</xdr:rowOff>
    </xdr:from>
    <xdr:to>
      <xdr:col>43</xdr:col>
      <xdr:colOff>0</xdr:colOff>
      <xdr:row>15</xdr:row>
      <xdr:rowOff>1</xdr:rowOff>
    </xdr:to>
    <xdr:sp macro="" textlink="">
      <xdr:nvSpPr>
        <xdr:cNvPr id="17" name="フローチャート : 代替処理 3">
          <a:extLst>
            <a:ext uri="{FF2B5EF4-FFF2-40B4-BE49-F238E27FC236}">
              <a16:creationId xmlns:a16="http://schemas.microsoft.com/office/drawing/2014/main" id="{00000000-0008-0000-0500-000011000000}"/>
            </a:ext>
          </a:extLst>
        </xdr:cNvPr>
        <xdr:cNvSpPr/>
      </xdr:nvSpPr>
      <xdr:spPr>
        <a:xfrm>
          <a:off x="5334000" y="2149929"/>
          <a:ext cx="707571" cy="5959929"/>
        </a:xfrm>
        <a:prstGeom prst="flowChartAlternateProcess">
          <a:avLst/>
        </a:prstGeom>
        <a:noFill/>
        <a:ln w="38100">
          <a:prstDash val="dash"/>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52</xdr:col>
      <xdr:colOff>0</xdr:colOff>
      <xdr:row>9</xdr:row>
      <xdr:rowOff>0</xdr:rowOff>
    </xdr:from>
    <xdr:to>
      <xdr:col>53</xdr:col>
      <xdr:colOff>0</xdr:colOff>
      <xdr:row>15</xdr:row>
      <xdr:rowOff>1</xdr:rowOff>
    </xdr:to>
    <xdr:sp macro="" textlink="">
      <xdr:nvSpPr>
        <xdr:cNvPr id="18" name="フローチャート : 代替処理 3">
          <a:extLst>
            <a:ext uri="{FF2B5EF4-FFF2-40B4-BE49-F238E27FC236}">
              <a16:creationId xmlns:a16="http://schemas.microsoft.com/office/drawing/2014/main" id="{00000000-0008-0000-0500-000012000000}"/>
            </a:ext>
          </a:extLst>
        </xdr:cNvPr>
        <xdr:cNvSpPr/>
      </xdr:nvSpPr>
      <xdr:spPr>
        <a:xfrm>
          <a:off x="5334000" y="2149929"/>
          <a:ext cx="707571" cy="5959929"/>
        </a:xfrm>
        <a:prstGeom prst="flowChartAlternateProcess">
          <a:avLst/>
        </a:prstGeom>
        <a:noFill/>
        <a:ln w="38100">
          <a:prstDash val="dash"/>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52</xdr:col>
      <xdr:colOff>0</xdr:colOff>
      <xdr:row>9</xdr:row>
      <xdr:rowOff>0</xdr:rowOff>
    </xdr:from>
    <xdr:to>
      <xdr:col>53</xdr:col>
      <xdr:colOff>0</xdr:colOff>
      <xdr:row>15</xdr:row>
      <xdr:rowOff>1</xdr:rowOff>
    </xdr:to>
    <xdr:sp macro="" textlink="">
      <xdr:nvSpPr>
        <xdr:cNvPr id="19" name="フローチャート : 代替処理 3">
          <a:extLst>
            <a:ext uri="{FF2B5EF4-FFF2-40B4-BE49-F238E27FC236}">
              <a16:creationId xmlns:a16="http://schemas.microsoft.com/office/drawing/2014/main" id="{00000000-0008-0000-0500-000013000000}"/>
            </a:ext>
          </a:extLst>
        </xdr:cNvPr>
        <xdr:cNvSpPr/>
      </xdr:nvSpPr>
      <xdr:spPr>
        <a:xfrm>
          <a:off x="5334000" y="2149929"/>
          <a:ext cx="707571" cy="5959929"/>
        </a:xfrm>
        <a:prstGeom prst="flowChartAlternateProcess">
          <a:avLst/>
        </a:prstGeom>
        <a:noFill/>
        <a:ln w="38100">
          <a:prstDash val="dash"/>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22</xdr:col>
      <xdr:colOff>0</xdr:colOff>
      <xdr:row>9</xdr:row>
      <xdr:rowOff>0</xdr:rowOff>
    </xdr:from>
    <xdr:to>
      <xdr:col>23</xdr:col>
      <xdr:colOff>0</xdr:colOff>
      <xdr:row>15</xdr:row>
      <xdr:rowOff>1</xdr:rowOff>
    </xdr:to>
    <xdr:sp macro="" textlink="">
      <xdr:nvSpPr>
        <xdr:cNvPr id="20" name="フローチャート : 代替処理 3">
          <a:extLst>
            <a:ext uri="{FF2B5EF4-FFF2-40B4-BE49-F238E27FC236}">
              <a16:creationId xmlns:a16="http://schemas.microsoft.com/office/drawing/2014/main" id="{00000000-0008-0000-0500-000014000000}"/>
            </a:ext>
          </a:extLst>
        </xdr:cNvPr>
        <xdr:cNvSpPr/>
      </xdr:nvSpPr>
      <xdr:spPr>
        <a:xfrm>
          <a:off x="5334000" y="2149929"/>
          <a:ext cx="707571" cy="5959929"/>
        </a:xfrm>
        <a:prstGeom prst="flowChartAlternateProcess">
          <a:avLst/>
        </a:prstGeom>
        <a:noFill/>
        <a:ln w="38100">
          <a:prstDash val="dash"/>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22</xdr:col>
      <xdr:colOff>0</xdr:colOff>
      <xdr:row>9</xdr:row>
      <xdr:rowOff>0</xdr:rowOff>
    </xdr:from>
    <xdr:to>
      <xdr:col>23</xdr:col>
      <xdr:colOff>0</xdr:colOff>
      <xdr:row>15</xdr:row>
      <xdr:rowOff>1</xdr:rowOff>
    </xdr:to>
    <xdr:sp macro="" textlink="">
      <xdr:nvSpPr>
        <xdr:cNvPr id="21" name="フローチャート : 代替処理 3">
          <a:extLst>
            <a:ext uri="{FF2B5EF4-FFF2-40B4-BE49-F238E27FC236}">
              <a16:creationId xmlns:a16="http://schemas.microsoft.com/office/drawing/2014/main" id="{00000000-0008-0000-0500-000015000000}"/>
            </a:ext>
          </a:extLst>
        </xdr:cNvPr>
        <xdr:cNvSpPr/>
      </xdr:nvSpPr>
      <xdr:spPr>
        <a:xfrm>
          <a:off x="5334000" y="2149929"/>
          <a:ext cx="707571" cy="5959929"/>
        </a:xfrm>
        <a:prstGeom prst="flowChartAlternateProcess">
          <a:avLst/>
        </a:prstGeom>
        <a:noFill/>
        <a:ln w="38100">
          <a:prstDash val="dash"/>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32</xdr:col>
      <xdr:colOff>0</xdr:colOff>
      <xdr:row>9</xdr:row>
      <xdr:rowOff>0</xdr:rowOff>
    </xdr:from>
    <xdr:to>
      <xdr:col>33</xdr:col>
      <xdr:colOff>0</xdr:colOff>
      <xdr:row>15</xdr:row>
      <xdr:rowOff>1</xdr:rowOff>
    </xdr:to>
    <xdr:sp macro="" textlink="">
      <xdr:nvSpPr>
        <xdr:cNvPr id="22" name="フローチャート : 代替処理 3">
          <a:extLst>
            <a:ext uri="{FF2B5EF4-FFF2-40B4-BE49-F238E27FC236}">
              <a16:creationId xmlns:a16="http://schemas.microsoft.com/office/drawing/2014/main" id="{00000000-0008-0000-0500-000016000000}"/>
            </a:ext>
          </a:extLst>
        </xdr:cNvPr>
        <xdr:cNvSpPr/>
      </xdr:nvSpPr>
      <xdr:spPr>
        <a:xfrm>
          <a:off x="5334000" y="2149929"/>
          <a:ext cx="707571" cy="5959929"/>
        </a:xfrm>
        <a:prstGeom prst="flowChartAlternateProcess">
          <a:avLst/>
        </a:prstGeom>
        <a:noFill/>
        <a:ln w="38100">
          <a:prstDash val="dash"/>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42</xdr:col>
      <xdr:colOff>0</xdr:colOff>
      <xdr:row>9</xdr:row>
      <xdr:rowOff>0</xdr:rowOff>
    </xdr:from>
    <xdr:to>
      <xdr:col>43</xdr:col>
      <xdr:colOff>0</xdr:colOff>
      <xdr:row>15</xdr:row>
      <xdr:rowOff>1</xdr:rowOff>
    </xdr:to>
    <xdr:sp macro="" textlink="">
      <xdr:nvSpPr>
        <xdr:cNvPr id="24" name="フローチャート : 代替処理 3">
          <a:extLst>
            <a:ext uri="{FF2B5EF4-FFF2-40B4-BE49-F238E27FC236}">
              <a16:creationId xmlns:a16="http://schemas.microsoft.com/office/drawing/2014/main" id="{00000000-0008-0000-0500-000018000000}"/>
            </a:ext>
          </a:extLst>
        </xdr:cNvPr>
        <xdr:cNvSpPr/>
      </xdr:nvSpPr>
      <xdr:spPr>
        <a:xfrm>
          <a:off x="5334000" y="2149929"/>
          <a:ext cx="707571" cy="5959929"/>
        </a:xfrm>
        <a:prstGeom prst="flowChartAlternateProcess">
          <a:avLst/>
        </a:prstGeom>
        <a:noFill/>
        <a:ln w="38100">
          <a:prstDash val="dash"/>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42</xdr:col>
      <xdr:colOff>0</xdr:colOff>
      <xdr:row>9</xdr:row>
      <xdr:rowOff>0</xdr:rowOff>
    </xdr:from>
    <xdr:to>
      <xdr:col>43</xdr:col>
      <xdr:colOff>0</xdr:colOff>
      <xdr:row>15</xdr:row>
      <xdr:rowOff>1</xdr:rowOff>
    </xdr:to>
    <xdr:sp macro="" textlink="">
      <xdr:nvSpPr>
        <xdr:cNvPr id="25" name="フローチャート : 代替処理 3">
          <a:extLst>
            <a:ext uri="{FF2B5EF4-FFF2-40B4-BE49-F238E27FC236}">
              <a16:creationId xmlns:a16="http://schemas.microsoft.com/office/drawing/2014/main" id="{00000000-0008-0000-0500-000019000000}"/>
            </a:ext>
          </a:extLst>
        </xdr:cNvPr>
        <xdr:cNvSpPr/>
      </xdr:nvSpPr>
      <xdr:spPr>
        <a:xfrm>
          <a:off x="5334000" y="2149929"/>
          <a:ext cx="707571" cy="5959929"/>
        </a:xfrm>
        <a:prstGeom prst="flowChartAlternateProcess">
          <a:avLst/>
        </a:prstGeom>
        <a:noFill/>
        <a:ln w="38100">
          <a:prstDash val="dash"/>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52</xdr:col>
      <xdr:colOff>0</xdr:colOff>
      <xdr:row>9</xdr:row>
      <xdr:rowOff>0</xdr:rowOff>
    </xdr:from>
    <xdr:to>
      <xdr:col>53</xdr:col>
      <xdr:colOff>0</xdr:colOff>
      <xdr:row>15</xdr:row>
      <xdr:rowOff>1</xdr:rowOff>
    </xdr:to>
    <xdr:sp macro="" textlink="">
      <xdr:nvSpPr>
        <xdr:cNvPr id="26" name="フローチャート : 代替処理 3">
          <a:extLst>
            <a:ext uri="{FF2B5EF4-FFF2-40B4-BE49-F238E27FC236}">
              <a16:creationId xmlns:a16="http://schemas.microsoft.com/office/drawing/2014/main" id="{00000000-0008-0000-0500-00001A000000}"/>
            </a:ext>
          </a:extLst>
        </xdr:cNvPr>
        <xdr:cNvSpPr/>
      </xdr:nvSpPr>
      <xdr:spPr>
        <a:xfrm>
          <a:off x="5334000" y="2149929"/>
          <a:ext cx="707571" cy="5959929"/>
        </a:xfrm>
        <a:prstGeom prst="flowChartAlternateProcess">
          <a:avLst/>
        </a:prstGeom>
        <a:noFill/>
        <a:ln w="38100">
          <a:prstDash val="dash"/>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52</xdr:col>
      <xdr:colOff>0</xdr:colOff>
      <xdr:row>9</xdr:row>
      <xdr:rowOff>0</xdr:rowOff>
    </xdr:from>
    <xdr:to>
      <xdr:col>53</xdr:col>
      <xdr:colOff>0</xdr:colOff>
      <xdr:row>15</xdr:row>
      <xdr:rowOff>1</xdr:rowOff>
    </xdr:to>
    <xdr:sp macro="" textlink="">
      <xdr:nvSpPr>
        <xdr:cNvPr id="27" name="フローチャート : 代替処理 3">
          <a:extLst>
            <a:ext uri="{FF2B5EF4-FFF2-40B4-BE49-F238E27FC236}">
              <a16:creationId xmlns:a16="http://schemas.microsoft.com/office/drawing/2014/main" id="{00000000-0008-0000-0500-00001B000000}"/>
            </a:ext>
          </a:extLst>
        </xdr:cNvPr>
        <xdr:cNvSpPr/>
      </xdr:nvSpPr>
      <xdr:spPr>
        <a:xfrm>
          <a:off x="5334000" y="2149929"/>
          <a:ext cx="707571" cy="5959929"/>
        </a:xfrm>
        <a:prstGeom prst="flowChartAlternateProcess">
          <a:avLst/>
        </a:prstGeom>
        <a:noFill/>
        <a:ln w="38100">
          <a:prstDash val="dash"/>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22</xdr:col>
      <xdr:colOff>0</xdr:colOff>
      <xdr:row>9</xdr:row>
      <xdr:rowOff>0</xdr:rowOff>
    </xdr:from>
    <xdr:to>
      <xdr:col>23</xdr:col>
      <xdr:colOff>0</xdr:colOff>
      <xdr:row>15</xdr:row>
      <xdr:rowOff>1</xdr:rowOff>
    </xdr:to>
    <xdr:sp macro="" textlink="">
      <xdr:nvSpPr>
        <xdr:cNvPr id="29" name="フローチャート : 代替処理 3">
          <a:extLst>
            <a:ext uri="{FF2B5EF4-FFF2-40B4-BE49-F238E27FC236}">
              <a16:creationId xmlns:a16="http://schemas.microsoft.com/office/drawing/2014/main" id="{00000000-0008-0000-0500-00001D000000}"/>
            </a:ext>
          </a:extLst>
        </xdr:cNvPr>
        <xdr:cNvSpPr/>
      </xdr:nvSpPr>
      <xdr:spPr>
        <a:xfrm>
          <a:off x="12328071" y="2149929"/>
          <a:ext cx="680358" cy="5959929"/>
        </a:xfrm>
        <a:prstGeom prst="flowChartAlternateProcess">
          <a:avLst/>
        </a:prstGeom>
        <a:noFill/>
        <a:ln w="38100">
          <a:prstDash val="dash"/>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22</xdr:col>
      <xdr:colOff>0</xdr:colOff>
      <xdr:row>9</xdr:row>
      <xdr:rowOff>0</xdr:rowOff>
    </xdr:from>
    <xdr:to>
      <xdr:col>23</xdr:col>
      <xdr:colOff>0</xdr:colOff>
      <xdr:row>15</xdr:row>
      <xdr:rowOff>1</xdr:rowOff>
    </xdr:to>
    <xdr:sp macro="" textlink="">
      <xdr:nvSpPr>
        <xdr:cNvPr id="30" name="フローチャート : 代替処理 3">
          <a:extLst>
            <a:ext uri="{FF2B5EF4-FFF2-40B4-BE49-F238E27FC236}">
              <a16:creationId xmlns:a16="http://schemas.microsoft.com/office/drawing/2014/main" id="{00000000-0008-0000-0500-00001E000000}"/>
            </a:ext>
          </a:extLst>
        </xdr:cNvPr>
        <xdr:cNvSpPr/>
      </xdr:nvSpPr>
      <xdr:spPr>
        <a:xfrm>
          <a:off x="12328071" y="2149929"/>
          <a:ext cx="680358" cy="5959929"/>
        </a:xfrm>
        <a:prstGeom prst="flowChartAlternateProcess">
          <a:avLst/>
        </a:prstGeom>
        <a:noFill/>
        <a:ln w="38100">
          <a:prstDash val="dash"/>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22</xdr:col>
      <xdr:colOff>0</xdr:colOff>
      <xdr:row>9</xdr:row>
      <xdr:rowOff>0</xdr:rowOff>
    </xdr:from>
    <xdr:to>
      <xdr:col>23</xdr:col>
      <xdr:colOff>0</xdr:colOff>
      <xdr:row>15</xdr:row>
      <xdr:rowOff>1</xdr:rowOff>
    </xdr:to>
    <xdr:sp macro="" textlink="">
      <xdr:nvSpPr>
        <xdr:cNvPr id="31" name="フローチャート : 代替処理 3">
          <a:extLst>
            <a:ext uri="{FF2B5EF4-FFF2-40B4-BE49-F238E27FC236}">
              <a16:creationId xmlns:a16="http://schemas.microsoft.com/office/drawing/2014/main" id="{00000000-0008-0000-0500-00001F000000}"/>
            </a:ext>
          </a:extLst>
        </xdr:cNvPr>
        <xdr:cNvSpPr/>
      </xdr:nvSpPr>
      <xdr:spPr>
        <a:xfrm>
          <a:off x="12328071" y="2149929"/>
          <a:ext cx="680358" cy="5959929"/>
        </a:xfrm>
        <a:prstGeom prst="flowChartAlternateProcess">
          <a:avLst/>
        </a:prstGeom>
        <a:noFill/>
        <a:ln w="38100">
          <a:prstDash val="dash"/>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22</xdr:col>
      <xdr:colOff>0</xdr:colOff>
      <xdr:row>9</xdr:row>
      <xdr:rowOff>0</xdr:rowOff>
    </xdr:from>
    <xdr:to>
      <xdr:col>23</xdr:col>
      <xdr:colOff>0</xdr:colOff>
      <xdr:row>15</xdr:row>
      <xdr:rowOff>1</xdr:rowOff>
    </xdr:to>
    <xdr:sp macro="" textlink="">
      <xdr:nvSpPr>
        <xdr:cNvPr id="32" name="フローチャート : 代替処理 3">
          <a:extLst>
            <a:ext uri="{FF2B5EF4-FFF2-40B4-BE49-F238E27FC236}">
              <a16:creationId xmlns:a16="http://schemas.microsoft.com/office/drawing/2014/main" id="{00000000-0008-0000-0500-000020000000}"/>
            </a:ext>
          </a:extLst>
        </xdr:cNvPr>
        <xdr:cNvSpPr/>
      </xdr:nvSpPr>
      <xdr:spPr>
        <a:xfrm>
          <a:off x="12328071" y="2149929"/>
          <a:ext cx="680358" cy="5959929"/>
        </a:xfrm>
        <a:prstGeom prst="flowChartAlternateProcess">
          <a:avLst/>
        </a:prstGeom>
        <a:noFill/>
        <a:ln w="38100">
          <a:prstDash val="dash"/>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12</xdr:col>
      <xdr:colOff>0</xdr:colOff>
      <xdr:row>9</xdr:row>
      <xdr:rowOff>0</xdr:rowOff>
    </xdr:from>
    <xdr:to>
      <xdr:col>13</xdr:col>
      <xdr:colOff>27213</xdr:colOff>
      <xdr:row>15</xdr:row>
      <xdr:rowOff>1</xdr:rowOff>
    </xdr:to>
    <xdr:sp macro="" textlink="">
      <xdr:nvSpPr>
        <xdr:cNvPr id="33" name="フローチャート : 代替処理 3">
          <a:extLst>
            <a:ext uri="{FF2B5EF4-FFF2-40B4-BE49-F238E27FC236}">
              <a16:creationId xmlns:a16="http://schemas.microsoft.com/office/drawing/2014/main" id="{00000000-0008-0000-0500-000021000000}"/>
            </a:ext>
          </a:extLst>
        </xdr:cNvPr>
        <xdr:cNvSpPr/>
      </xdr:nvSpPr>
      <xdr:spPr>
        <a:xfrm>
          <a:off x="12328071" y="2149929"/>
          <a:ext cx="707571" cy="5959929"/>
        </a:xfrm>
        <a:prstGeom prst="flowChartAlternateProcess">
          <a:avLst/>
        </a:prstGeom>
        <a:noFill/>
        <a:ln w="38100">
          <a:prstDash val="dash"/>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12</xdr:col>
      <xdr:colOff>0</xdr:colOff>
      <xdr:row>9</xdr:row>
      <xdr:rowOff>0</xdr:rowOff>
    </xdr:from>
    <xdr:to>
      <xdr:col>13</xdr:col>
      <xdr:colOff>0</xdr:colOff>
      <xdr:row>15</xdr:row>
      <xdr:rowOff>1</xdr:rowOff>
    </xdr:to>
    <xdr:sp macro="" textlink="">
      <xdr:nvSpPr>
        <xdr:cNvPr id="34" name="フローチャート : 代替処理 3">
          <a:extLst>
            <a:ext uri="{FF2B5EF4-FFF2-40B4-BE49-F238E27FC236}">
              <a16:creationId xmlns:a16="http://schemas.microsoft.com/office/drawing/2014/main" id="{00000000-0008-0000-0500-000022000000}"/>
            </a:ext>
          </a:extLst>
        </xdr:cNvPr>
        <xdr:cNvSpPr/>
      </xdr:nvSpPr>
      <xdr:spPr>
        <a:xfrm>
          <a:off x="12328071" y="2149929"/>
          <a:ext cx="680358" cy="5959929"/>
        </a:xfrm>
        <a:prstGeom prst="flowChartAlternateProcess">
          <a:avLst/>
        </a:prstGeom>
        <a:noFill/>
        <a:ln w="38100">
          <a:prstDash val="dash"/>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12</xdr:col>
      <xdr:colOff>0</xdr:colOff>
      <xdr:row>9</xdr:row>
      <xdr:rowOff>0</xdr:rowOff>
    </xdr:from>
    <xdr:to>
      <xdr:col>13</xdr:col>
      <xdr:colOff>0</xdr:colOff>
      <xdr:row>15</xdr:row>
      <xdr:rowOff>1</xdr:rowOff>
    </xdr:to>
    <xdr:sp macro="" textlink="">
      <xdr:nvSpPr>
        <xdr:cNvPr id="35" name="フローチャート : 代替処理 3">
          <a:extLst>
            <a:ext uri="{FF2B5EF4-FFF2-40B4-BE49-F238E27FC236}">
              <a16:creationId xmlns:a16="http://schemas.microsoft.com/office/drawing/2014/main" id="{00000000-0008-0000-0500-000023000000}"/>
            </a:ext>
          </a:extLst>
        </xdr:cNvPr>
        <xdr:cNvSpPr/>
      </xdr:nvSpPr>
      <xdr:spPr>
        <a:xfrm>
          <a:off x="12328071" y="2149929"/>
          <a:ext cx="680358" cy="5959929"/>
        </a:xfrm>
        <a:prstGeom prst="flowChartAlternateProcess">
          <a:avLst/>
        </a:prstGeom>
        <a:noFill/>
        <a:ln w="38100">
          <a:prstDash val="dash"/>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12</xdr:col>
      <xdr:colOff>0</xdr:colOff>
      <xdr:row>9</xdr:row>
      <xdr:rowOff>0</xdr:rowOff>
    </xdr:from>
    <xdr:to>
      <xdr:col>13</xdr:col>
      <xdr:colOff>0</xdr:colOff>
      <xdr:row>15</xdr:row>
      <xdr:rowOff>1</xdr:rowOff>
    </xdr:to>
    <xdr:sp macro="" textlink="">
      <xdr:nvSpPr>
        <xdr:cNvPr id="36" name="フローチャート : 代替処理 3">
          <a:extLst>
            <a:ext uri="{FF2B5EF4-FFF2-40B4-BE49-F238E27FC236}">
              <a16:creationId xmlns:a16="http://schemas.microsoft.com/office/drawing/2014/main" id="{00000000-0008-0000-0500-000024000000}"/>
            </a:ext>
          </a:extLst>
        </xdr:cNvPr>
        <xdr:cNvSpPr/>
      </xdr:nvSpPr>
      <xdr:spPr>
        <a:xfrm>
          <a:off x="12328071" y="2149929"/>
          <a:ext cx="680358" cy="5959929"/>
        </a:xfrm>
        <a:prstGeom prst="flowChartAlternateProcess">
          <a:avLst/>
        </a:prstGeom>
        <a:noFill/>
        <a:ln w="38100">
          <a:prstDash val="dash"/>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42</xdr:col>
      <xdr:colOff>0</xdr:colOff>
      <xdr:row>9</xdr:row>
      <xdr:rowOff>0</xdr:rowOff>
    </xdr:from>
    <xdr:to>
      <xdr:col>43</xdr:col>
      <xdr:colOff>0</xdr:colOff>
      <xdr:row>15</xdr:row>
      <xdr:rowOff>1</xdr:rowOff>
    </xdr:to>
    <xdr:sp macro="" textlink="">
      <xdr:nvSpPr>
        <xdr:cNvPr id="39" name="フローチャート : 代替処理 3">
          <a:extLst>
            <a:ext uri="{FF2B5EF4-FFF2-40B4-BE49-F238E27FC236}">
              <a16:creationId xmlns:a16="http://schemas.microsoft.com/office/drawing/2014/main" id="{00000000-0008-0000-0500-000027000000}"/>
            </a:ext>
          </a:extLst>
        </xdr:cNvPr>
        <xdr:cNvSpPr/>
      </xdr:nvSpPr>
      <xdr:spPr>
        <a:xfrm>
          <a:off x="12328071" y="2149929"/>
          <a:ext cx="680358" cy="5959929"/>
        </a:xfrm>
        <a:prstGeom prst="flowChartAlternateProcess">
          <a:avLst/>
        </a:prstGeom>
        <a:noFill/>
        <a:ln w="38100">
          <a:prstDash val="dash"/>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42</xdr:col>
      <xdr:colOff>0</xdr:colOff>
      <xdr:row>9</xdr:row>
      <xdr:rowOff>0</xdr:rowOff>
    </xdr:from>
    <xdr:to>
      <xdr:col>43</xdr:col>
      <xdr:colOff>0</xdr:colOff>
      <xdr:row>15</xdr:row>
      <xdr:rowOff>1</xdr:rowOff>
    </xdr:to>
    <xdr:sp macro="" textlink="">
      <xdr:nvSpPr>
        <xdr:cNvPr id="40" name="フローチャート : 代替処理 3">
          <a:extLst>
            <a:ext uri="{FF2B5EF4-FFF2-40B4-BE49-F238E27FC236}">
              <a16:creationId xmlns:a16="http://schemas.microsoft.com/office/drawing/2014/main" id="{00000000-0008-0000-0500-000028000000}"/>
            </a:ext>
          </a:extLst>
        </xdr:cNvPr>
        <xdr:cNvSpPr/>
      </xdr:nvSpPr>
      <xdr:spPr>
        <a:xfrm>
          <a:off x="12328071" y="2149929"/>
          <a:ext cx="680358" cy="5959929"/>
        </a:xfrm>
        <a:prstGeom prst="flowChartAlternateProcess">
          <a:avLst/>
        </a:prstGeom>
        <a:noFill/>
        <a:ln w="38100">
          <a:prstDash val="dash"/>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42</xdr:col>
      <xdr:colOff>0</xdr:colOff>
      <xdr:row>9</xdr:row>
      <xdr:rowOff>0</xdr:rowOff>
    </xdr:from>
    <xdr:to>
      <xdr:col>43</xdr:col>
      <xdr:colOff>0</xdr:colOff>
      <xdr:row>15</xdr:row>
      <xdr:rowOff>1</xdr:rowOff>
    </xdr:to>
    <xdr:sp macro="" textlink="">
      <xdr:nvSpPr>
        <xdr:cNvPr id="41" name="フローチャート : 代替処理 3">
          <a:extLst>
            <a:ext uri="{FF2B5EF4-FFF2-40B4-BE49-F238E27FC236}">
              <a16:creationId xmlns:a16="http://schemas.microsoft.com/office/drawing/2014/main" id="{00000000-0008-0000-0500-000029000000}"/>
            </a:ext>
          </a:extLst>
        </xdr:cNvPr>
        <xdr:cNvSpPr/>
      </xdr:nvSpPr>
      <xdr:spPr>
        <a:xfrm>
          <a:off x="12328071" y="2149929"/>
          <a:ext cx="680358" cy="5959929"/>
        </a:xfrm>
        <a:prstGeom prst="flowChartAlternateProcess">
          <a:avLst/>
        </a:prstGeom>
        <a:noFill/>
        <a:ln w="38100">
          <a:prstDash val="dash"/>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52</xdr:col>
      <xdr:colOff>0</xdr:colOff>
      <xdr:row>9</xdr:row>
      <xdr:rowOff>0</xdr:rowOff>
    </xdr:from>
    <xdr:to>
      <xdr:col>53</xdr:col>
      <xdr:colOff>27213</xdr:colOff>
      <xdr:row>15</xdr:row>
      <xdr:rowOff>1</xdr:rowOff>
    </xdr:to>
    <xdr:sp macro="" textlink="">
      <xdr:nvSpPr>
        <xdr:cNvPr id="43" name="フローチャート : 代替処理 3">
          <a:extLst>
            <a:ext uri="{FF2B5EF4-FFF2-40B4-BE49-F238E27FC236}">
              <a16:creationId xmlns:a16="http://schemas.microsoft.com/office/drawing/2014/main" id="{00000000-0008-0000-0500-00002B000000}"/>
            </a:ext>
          </a:extLst>
        </xdr:cNvPr>
        <xdr:cNvSpPr/>
      </xdr:nvSpPr>
      <xdr:spPr>
        <a:xfrm>
          <a:off x="12328071" y="2149929"/>
          <a:ext cx="707571" cy="5959929"/>
        </a:xfrm>
        <a:prstGeom prst="flowChartAlternateProcess">
          <a:avLst/>
        </a:prstGeom>
        <a:noFill/>
        <a:ln w="38100">
          <a:prstDash val="dash"/>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52</xdr:col>
      <xdr:colOff>0</xdr:colOff>
      <xdr:row>9</xdr:row>
      <xdr:rowOff>0</xdr:rowOff>
    </xdr:from>
    <xdr:to>
      <xdr:col>53</xdr:col>
      <xdr:colOff>0</xdr:colOff>
      <xdr:row>15</xdr:row>
      <xdr:rowOff>1</xdr:rowOff>
    </xdr:to>
    <xdr:sp macro="" textlink="">
      <xdr:nvSpPr>
        <xdr:cNvPr id="44" name="フローチャート : 代替処理 3">
          <a:extLst>
            <a:ext uri="{FF2B5EF4-FFF2-40B4-BE49-F238E27FC236}">
              <a16:creationId xmlns:a16="http://schemas.microsoft.com/office/drawing/2014/main" id="{00000000-0008-0000-0500-00002C000000}"/>
            </a:ext>
          </a:extLst>
        </xdr:cNvPr>
        <xdr:cNvSpPr/>
      </xdr:nvSpPr>
      <xdr:spPr>
        <a:xfrm>
          <a:off x="12328071" y="2149929"/>
          <a:ext cx="680358" cy="5959929"/>
        </a:xfrm>
        <a:prstGeom prst="flowChartAlternateProcess">
          <a:avLst/>
        </a:prstGeom>
        <a:noFill/>
        <a:ln w="38100">
          <a:prstDash val="dash"/>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52</xdr:col>
      <xdr:colOff>0</xdr:colOff>
      <xdr:row>9</xdr:row>
      <xdr:rowOff>0</xdr:rowOff>
    </xdr:from>
    <xdr:to>
      <xdr:col>53</xdr:col>
      <xdr:colOff>0</xdr:colOff>
      <xdr:row>15</xdr:row>
      <xdr:rowOff>1</xdr:rowOff>
    </xdr:to>
    <xdr:sp macro="" textlink="">
      <xdr:nvSpPr>
        <xdr:cNvPr id="45" name="フローチャート : 代替処理 3">
          <a:extLst>
            <a:ext uri="{FF2B5EF4-FFF2-40B4-BE49-F238E27FC236}">
              <a16:creationId xmlns:a16="http://schemas.microsoft.com/office/drawing/2014/main" id="{00000000-0008-0000-0500-00002D000000}"/>
            </a:ext>
          </a:extLst>
        </xdr:cNvPr>
        <xdr:cNvSpPr/>
      </xdr:nvSpPr>
      <xdr:spPr>
        <a:xfrm>
          <a:off x="12328071" y="2149929"/>
          <a:ext cx="680358" cy="5959929"/>
        </a:xfrm>
        <a:prstGeom prst="flowChartAlternateProcess">
          <a:avLst/>
        </a:prstGeom>
        <a:noFill/>
        <a:ln w="38100">
          <a:prstDash val="dash"/>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52</xdr:col>
      <xdr:colOff>0</xdr:colOff>
      <xdr:row>9</xdr:row>
      <xdr:rowOff>0</xdr:rowOff>
    </xdr:from>
    <xdr:to>
      <xdr:col>53</xdr:col>
      <xdr:colOff>0</xdr:colOff>
      <xdr:row>15</xdr:row>
      <xdr:rowOff>1</xdr:rowOff>
    </xdr:to>
    <xdr:sp macro="" textlink="">
      <xdr:nvSpPr>
        <xdr:cNvPr id="46" name="フローチャート : 代替処理 3">
          <a:extLst>
            <a:ext uri="{FF2B5EF4-FFF2-40B4-BE49-F238E27FC236}">
              <a16:creationId xmlns:a16="http://schemas.microsoft.com/office/drawing/2014/main" id="{00000000-0008-0000-0500-00002E000000}"/>
            </a:ext>
          </a:extLst>
        </xdr:cNvPr>
        <xdr:cNvSpPr/>
      </xdr:nvSpPr>
      <xdr:spPr>
        <a:xfrm>
          <a:off x="12328071" y="2149929"/>
          <a:ext cx="680358" cy="5959929"/>
        </a:xfrm>
        <a:prstGeom prst="flowChartAlternateProcess">
          <a:avLst/>
        </a:prstGeom>
        <a:noFill/>
        <a:ln w="38100">
          <a:prstDash val="dash"/>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52</xdr:col>
      <xdr:colOff>0</xdr:colOff>
      <xdr:row>9</xdr:row>
      <xdr:rowOff>0</xdr:rowOff>
    </xdr:from>
    <xdr:to>
      <xdr:col>53</xdr:col>
      <xdr:colOff>0</xdr:colOff>
      <xdr:row>15</xdr:row>
      <xdr:rowOff>1</xdr:rowOff>
    </xdr:to>
    <xdr:sp macro="" textlink="">
      <xdr:nvSpPr>
        <xdr:cNvPr id="47" name="フローチャート : 代替処理 3">
          <a:extLst>
            <a:ext uri="{FF2B5EF4-FFF2-40B4-BE49-F238E27FC236}">
              <a16:creationId xmlns:a16="http://schemas.microsoft.com/office/drawing/2014/main" id="{00000000-0008-0000-0500-00002F000000}"/>
            </a:ext>
          </a:extLst>
        </xdr:cNvPr>
        <xdr:cNvSpPr/>
      </xdr:nvSpPr>
      <xdr:spPr>
        <a:xfrm>
          <a:off x="12328071" y="2149929"/>
          <a:ext cx="680358" cy="5959929"/>
        </a:xfrm>
        <a:prstGeom prst="flowChartAlternateProcess">
          <a:avLst/>
        </a:prstGeom>
        <a:noFill/>
        <a:ln w="38100">
          <a:prstDash val="dash"/>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xdr:col>
      <xdr:colOff>1162050</xdr:colOff>
      <xdr:row>4</xdr:row>
      <xdr:rowOff>104775</xdr:rowOff>
    </xdr:from>
    <xdr:to>
      <xdr:col>10</xdr:col>
      <xdr:colOff>180975</xdr:colOff>
      <xdr:row>6</xdr:row>
      <xdr:rowOff>180975</xdr:rowOff>
    </xdr:to>
    <xdr:sp macro="" textlink="">
      <xdr:nvSpPr>
        <xdr:cNvPr id="51" name="フローチャート: 処理 50">
          <a:extLst>
            <a:ext uri="{FF2B5EF4-FFF2-40B4-BE49-F238E27FC236}">
              <a16:creationId xmlns:a16="http://schemas.microsoft.com/office/drawing/2014/main" id="{00000000-0008-0000-0500-000033000000}"/>
            </a:ext>
          </a:extLst>
        </xdr:cNvPr>
        <xdr:cNvSpPr/>
      </xdr:nvSpPr>
      <xdr:spPr>
        <a:xfrm>
          <a:off x="2466975" y="1000125"/>
          <a:ext cx="2457450" cy="361950"/>
        </a:xfrm>
        <a:prstGeom prst="flowChartProcess">
          <a:avLst/>
        </a:prstGeom>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l"/>
          <a:r>
            <a:rPr kumimoji="1" lang="en-US" altLang="ja-JP" sz="1200">
              <a:latin typeface="HG丸ｺﾞｼｯｸM-PRO" panose="020F0600000000000000" pitchFamily="50" charset="-128"/>
              <a:ea typeface="HG丸ｺﾞｼｯｸM-PRO" panose="020F0600000000000000" pitchFamily="50" charset="-128"/>
            </a:rPr>
            <a:t>※</a:t>
          </a:r>
          <a:r>
            <a:rPr kumimoji="1" lang="ja-JP" altLang="en-US" sz="1200">
              <a:latin typeface="HG丸ｺﾞｼｯｸM-PRO" panose="020F0600000000000000" pitchFamily="50" charset="-128"/>
              <a:ea typeface="HG丸ｺﾞｼｯｸM-PRO" panose="020F0600000000000000" pitchFamily="50" charset="-128"/>
            </a:rPr>
            <a:t>色つきセルは自動入力です。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3.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4.xml"/><Relationship Id="rId1" Type="http://schemas.openxmlformats.org/officeDocument/2006/relationships/printerSettings" Target="../printerSettings/printerSettings6.bin"/><Relationship Id="rId4" Type="http://schemas.openxmlformats.org/officeDocument/2006/relationships/comments" Target="../comments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B1:T32"/>
  <sheetViews>
    <sheetView tabSelected="1" view="pageBreakPreview" zoomScale="70" zoomScaleNormal="100" zoomScaleSheetLayoutView="70" workbookViewId="0">
      <selection activeCell="H3" sqref="H3"/>
    </sheetView>
  </sheetViews>
  <sheetFormatPr defaultRowHeight="13.5"/>
  <cols>
    <col min="1" max="1" width="2" style="9" customWidth="1"/>
    <col min="2" max="2" width="3.625" style="9" bestFit="1" customWidth="1"/>
    <col min="3" max="4" width="12.25" style="9" customWidth="1"/>
    <col min="5" max="20" width="11.25" style="9" customWidth="1"/>
    <col min="21" max="21" width="3" style="9" customWidth="1"/>
    <col min="22" max="24" width="13.75" style="9" customWidth="1"/>
    <col min="25" max="25" width="15.75" style="9" customWidth="1"/>
    <col min="26" max="26" width="8.875" style="9" customWidth="1"/>
    <col min="27" max="27" width="21.125" style="9" customWidth="1"/>
    <col min="28" max="16384" width="9" style="9"/>
  </cols>
  <sheetData>
    <row r="1" spans="2:20" ht="21" customHeight="1">
      <c r="B1" s="93" t="s">
        <v>137</v>
      </c>
    </row>
    <row r="2" spans="2:20" ht="8.25" customHeight="1"/>
    <row r="3" spans="2:20" ht="14.25">
      <c r="T3" s="5" t="s">
        <v>123</v>
      </c>
    </row>
    <row r="4" spans="2:20" ht="29.25" customHeight="1">
      <c r="B4" s="144" t="s">
        <v>19</v>
      </c>
      <c r="C4" s="144"/>
      <c r="D4" s="145"/>
      <c r="E4" s="145"/>
      <c r="F4" s="145"/>
      <c r="G4" s="145"/>
    </row>
    <row r="5" spans="2:20" ht="33" customHeight="1">
      <c r="B5" s="146" t="s">
        <v>20</v>
      </c>
      <c r="C5" s="146"/>
      <c r="D5" s="147"/>
      <c r="E5" s="147"/>
      <c r="F5" s="147"/>
      <c r="G5" s="147"/>
    </row>
    <row r="6" spans="2:20" ht="30.75" customHeight="1">
      <c r="B6" s="146" t="s">
        <v>21</v>
      </c>
      <c r="C6" s="146"/>
      <c r="D6" s="147"/>
      <c r="E6" s="147"/>
      <c r="F6" s="147"/>
      <c r="G6" s="147"/>
    </row>
    <row r="7" spans="2:20" ht="19.5" customHeight="1"/>
    <row r="8" spans="2:20" ht="19.5" customHeight="1">
      <c r="B8" s="143" t="s">
        <v>160</v>
      </c>
      <c r="C8" s="143"/>
      <c r="D8" s="143"/>
      <c r="E8" s="143"/>
      <c r="F8" s="143"/>
      <c r="G8" s="143"/>
      <c r="H8" s="143"/>
      <c r="I8" s="143"/>
      <c r="J8" s="143"/>
      <c r="K8" s="143"/>
      <c r="L8" s="143"/>
      <c r="M8" s="143"/>
      <c r="N8" s="143"/>
      <c r="O8" s="143"/>
      <c r="P8" s="143"/>
      <c r="Q8" s="143"/>
      <c r="R8" s="143"/>
      <c r="S8" s="143"/>
      <c r="T8" s="143"/>
    </row>
    <row r="9" spans="2:20" ht="12" customHeight="1"/>
    <row r="10" spans="2:20" ht="12" customHeight="1"/>
    <row r="11" spans="2:20" ht="24.75" customHeight="1">
      <c r="B11" s="90" t="s">
        <v>124</v>
      </c>
      <c r="H11" s="10" t="s">
        <v>22</v>
      </c>
      <c r="I11" s="148">
        <f>S24</f>
        <v>0</v>
      </c>
      <c r="J11" s="148"/>
      <c r="K11" s="148"/>
      <c r="L11" s="148"/>
      <c r="M11" s="10" t="s">
        <v>23</v>
      </c>
    </row>
    <row r="12" spans="2:20" ht="19.5" customHeight="1"/>
    <row r="13" spans="2:20" ht="19.5" customHeight="1"/>
    <row r="15" spans="2:20">
      <c r="B15" s="90" t="s">
        <v>125</v>
      </c>
    </row>
    <row r="16" spans="2:20" ht="10.5" customHeight="1"/>
    <row r="17" spans="2:20" ht="49.5" customHeight="1">
      <c r="B17" s="49" t="s">
        <v>55</v>
      </c>
      <c r="C17" s="149" t="s">
        <v>24</v>
      </c>
      <c r="D17" s="150"/>
      <c r="E17" s="151" t="s">
        <v>25</v>
      </c>
      <c r="F17" s="152"/>
      <c r="G17" s="151" t="s">
        <v>26</v>
      </c>
      <c r="H17" s="152"/>
      <c r="I17" s="151" t="s">
        <v>27</v>
      </c>
      <c r="J17" s="152"/>
      <c r="K17" s="153" t="s">
        <v>51</v>
      </c>
      <c r="L17" s="154"/>
      <c r="M17" s="153" t="s">
        <v>52</v>
      </c>
      <c r="N17" s="120"/>
      <c r="O17" s="119" t="s">
        <v>126</v>
      </c>
      <c r="P17" s="120"/>
      <c r="Q17" s="138" t="s">
        <v>95</v>
      </c>
      <c r="R17" s="120"/>
      <c r="S17" s="119" t="s">
        <v>127</v>
      </c>
      <c r="T17" s="120"/>
    </row>
    <row r="18" spans="2:20" ht="39" customHeight="1">
      <c r="B18" s="44">
        <v>1</v>
      </c>
      <c r="C18" s="127"/>
      <c r="D18" s="128"/>
      <c r="E18" s="133">
        <f>【②】基本情報・返済スケジュール・支給スケジュール!S36</f>
        <v>0</v>
      </c>
      <c r="F18" s="134"/>
      <c r="G18" s="136"/>
      <c r="H18" s="137"/>
      <c r="I18" s="133">
        <f>IF(G18&lt;&gt;"",E18-G18,E18)</f>
        <v>0</v>
      </c>
      <c r="J18" s="134"/>
      <c r="K18" s="135">
        <f>【②】基本情報・返済スケジュール・支給スケジュール!T21*【②】基本情報・返済スケジュール・支給スケジュール!U21</f>
        <v>0</v>
      </c>
      <c r="L18" s="135"/>
      <c r="M18" s="126">
        <f>MIN(【②】基本情報・返済スケジュール・支給スケジュール!U21,【②】基本情報・返済スケジュール・支給スケジュール!U36)*50000</f>
        <v>0</v>
      </c>
      <c r="N18" s="126"/>
      <c r="O18" s="121"/>
      <c r="P18" s="121"/>
      <c r="Q18" s="126" t="str">
        <f>IF(C18&lt;&gt;"",IF(【②】基本情報・返済スケジュール・支給スケジュール!U21&gt;=【②】基本情報・返済スケジュール・支給スケジュール!U36,IF(【②】基本情報・返済スケジュール・支給スケジュール!T21&gt;=【②】基本情報・返済スケジュール・支給スケジュール!T36,MIN(I18,K18,M18,O18),"支給額超過"),"支給月数超過"),"")</f>
        <v/>
      </c>
      <c r="R18" s="126"/>
      <c r="S18" s="126" t="str">
        <f t="shared" ref="S18:S23" si="0">IF(AND(Q18&lt;&gt;"",Q18&lt;&gt;"支給月数超過",Q18&lt;&gt;"支給額超過"),ROUNDDOWN(Q18,-3),"")</f>
        <v/>
      </c>
      <c r="T18" s="126"/>
    </row>
    <row r="19" spans="2:20" ht="39" customHeight="1">
      <c r="B19" s="44">
        <v>2</v>
      </c>
      <c r="C19" s="127"/>
      <c r="D19" s="128"/>
      <c r="E19" s="133">
        <f>【②】基本情報・返済スケジュール・支給スケジュール!S37</f>
        <v>0</v>
      </c>
      <c r="F19" s="134"/>
      <c r="G19" s="136"/>
      <c r="H19" s="137"/>
      <c r="I19" s="133">
        <f t="shared" ref="I19:I22" si="1">IF(G19&lt;&gt;"",E19-G19,E19)</f>
        <v>0</v>
      </c>
      <c r="J19" s="134"/>
      <c r="K19" s="135">
        <f>【②】基本情報・返済スケジュール・支給スケジュール!T22*【②】基本情報・返済スケジュール・支給スケジュール!U22</f>
        <v>0</v>
      </c>
      <c r="L19" s="135"/>
      <c r="M19" s="126">
        <f>MIN(【②】基本情報・返済スケジュール・支給スケジュール!U22,【②】基本情報・返済スケジュール・支給スケジュール!U37)*50000</f>
        <v>0</v>
      </c>
      <c r="N19" s="126"/>
      <c r="O19" s="121"/>
      <c r="P19" s="121"/>
      <c r="Q19" s="126" t="str">
        <f>IF(C19&lt;&gt;"",IF(【②】基本情報・返済スケジュール・支給スケジュール!U22&gt;=【②】基本情報・返済スケジュール・支給スケジュール!U37,IF(【②】基本情報・返済スケジュール・支給スケジュール!T22&gt;=【②】基本情報・返済スケジュール・支給スケジュール!T37,MIN(I19,K19,M19,O19),"支給額超過"),"支給月数超過"),"")</f>
        <v/>
      </c>
      <c r="R19" s="126"/>
      <c r="S19" s="126" t="str">
        <f t="shared" si="0"/>
        <v/>
      </c>
      <c r="T19" s="126"/>
    </row>
    <row r="20" spans="2:20" ht="39" customHeight="1">
      <c r="B20" s="44">
        <v>3</v>
      </c>
      <c r="C20" s="127"/>
      <c r="D20" s="128"/>
      <c r="E20" s="133">
        <f>【②】基本情報・返済スケジュール・支給スケジュール!S38</f>
        <v>0</v>
      </c>
      <c r="F20" s="134"/>
      <c r="G20" s="136"/>
      <c r="H20" s="137"/>
      <c r="I20" s="133">
        <f t="shared" si="1"/>
        <v>0</v>
      </c>
      <c r="J20" s="134"/>
      <c r="K20" s="135">
        <f>【②】基本情報・返済スケジュール・支給スケジュール!T23*【②】基本情報・返済スケジュール・支給スケジュール!U23</f>
        <v>0</v>
      </c>
      <c r="L20" s="135"/>
      <c r="M20" s="126">
        <f>MIN(【②】基本情報・返済スケジュール・支給スケジュール!U23,【②】基本情報・返済スケジュール・支給スケジュール!U38)*50000</f>
        <v>0</v>
      </c>
      <c r="N20" s="126"/>
      <c r="O20" s="121"/>
      <c r="P20" s="121"/>
      <c r="Q20" s="126" t="str">
        <f>IF(C20&lt;&gt;"",IF(【②】基本情報・返済スケジュール・支給スケジュール!U23&gt;=【②】基本情報・返済スケジュール・支給スケジュール!U38,IF(【②】基本情報・返済スケジュール・支給スケジュール!T23&gt;=【②】基本情報・返済スケジュール・支給スケジュール!T38,MIN(I20,K20,M20,O20),"支給額超過"),"支給月数超過"),"")</f>
        <v/>
      </c>
      <c r="R20" s="126"/>
      <c r="S20" s="126" t="str">
        <f t="shared" si="0"/>
        <v/>
      </c>
      <c r="T20" s="126"/>
    </row>
    <row r="21" spans="2:20" ht="39" customHeight="1">
      <c r="B21" s="44">
        <v>4</v>
      </c>
      <c r="C21" s="127"/>
      <c r="D21" s="128"/>
      <c r="E21" s="133">
        <f>【②】基本情報・返済スケジュール・支給スケジュール!S39</f>
        <v>0</v>
      </c>
      <c r="F21" s="134"/>
      <c r="G21" s="136"/>
      <c r="H21" s="137"/>
      <c r="I21" s="133">
        <f t="shared" si="1"/>
        <v>0</v>
      </c>
      <c r="J21" s="134"/>
      <c r="K21" s="135">
        <f>【②】基本情報・返済スケジュール・支給スケジュール!T24*【②】基本情報・返済スケジュール・支給スケジュール!U24</f>
        <v>0</v>
      </c>
      <c r="L21" s="135"/>
      <c r="M21" s="126">
        <f>MIN(【②】基本情報・返済スケジュール・支給スケジュール!U24,【②】基本情報・返済スケジュール・支給スケジュール!U39)*50000</f>
        <v>0</v>
      </c>
      <c r="N21" s="126"/>
      <c r="O21" s="121"/>
      <c r="P21" s="121"/>
      <c r="Q21" s="126" t="str">
        <f>IF(C21&lt;&gt;"",IF(【②】基本情報・返済スケジュール・支給スケジュール!U24&gt;=【②】基本情報・返済スケジュール・支給スケジュール!U39,IF(【②】基本情報・返済スケジュール・支給スケジュール!T24&gt;=【②】基本情報・返済スケジュール・支給スケジュール!T39,MIN(I21,K21,M21,O21),"支給額超過"),"支給月数超過"),"")</f>
        <v/>
      </c>
      <c r="R21" s="126"/>
      <c r="S21" s="126" t="str">
        <f t="shared" si="0"/>
        <v/>
      </c>
      <c r="T21" s="126"/>
    </row>
    <row r="22" spans="2:20" ht="39" customHeight="1">
      <c r="B22" s="44">
        <v>5</v>
      </c>
      <c r="C22" s="127"/>
      <c r="D22" s="128"/>
      <c r="E22" s="133">
        <f>【②】基本情報・返済スケジュール・支給スケジュール!S40</f>
        <v>0</v>
      </c>
      <c r="F22" s="134"/>
      <c r="G22" s="136"/>
      <c r="H22" s="137"/>
      <c r="I22" s="133">
        <f t="shared" si="1"/>
        <v>0</v>
      </c>
      <c r="J22" s="134"/>
      <c r="K22" s="135">
        <f>【②】基本情報・返済スケジュール・支給スケジュール!T25*【②】基本情報・返済スケジュール・支給スケジュール!U25</f>
        <v>0</v>
      </c>
      <c r="L22" s="135"/>
      <c r="M22" s="126">
        <f>MIN(【②】基本情報・返済スケジュール・支給スケジュール!U25,【②】基本情報・返済スケジュール・支給スケジュール!U40)*50000</f>
        <v>0</v>
      </c>
      <c r="N22" s="126"/>
      <c r="O22" s="121"/>
      <c r="P22" s="121"/>
      <c r="Q22" s="126" t="str">
        <f>IF(C22&lt;&gt;"",IF(【②】基本情報・返済スケジュール・支給スケジュール!U25&gt;=【②】基本情報・返済スケジュール・支給スケジュール!U40,IF(【②】基本情報・返済スケジュール・支給スケジュール!T25&gt;=【②】基本情報・返済スケジュール・支給スケジュール!T40,MIN(I22,K22,M22,O22),"支給額超過"),"支給月数超過"),"")</f>
        <v/>
      </c>
      <c r="R22" s="126"/>
      <c r="S22" s="126" t="str">
        <f t="shared" si="0"/>
        <v/>
      </c>
      <c r="T22" s="126"/>
    </row>
    <row r="23" spans="2:20" ht="39" customHeight="1" thickBot="1">
      <c r="B23" s="44">
        <v>6</v>
      </c>
      <c r="C23" s="127"/>
      <c r="D23" s="128"/>
      <c r="E23" s="129">
        <f>【②】基本情報・返済スケジュール・支給スケジュール!S41</f>
        <v>0</v>
      </c>
      <c r="F23" s="130"/>
      <c r="G23" s="131"/>
      <c r="H23" s="132"/>
      <c r="I23" s="133">
        <f>IF(G23&lt;&gt;"",E23-G23,E23)</f>
        <v>0</v>
      </c>
      <c r="J23" s="134"/>
      <c r="K23" s="135">
        <f>【②】基本情報・返済スケジュール・支給スケジュール!T26*【②】基本情報・返済スケジュール・支給スケジュール!U26</f>
        <v>0</v>
      </c>
      <c r="L23" s="135"/>
      <c r="M23" s="126">
        <f>MIN(【②】基本情報・返済スケジュール・支給スケジュール!U26,【②】基本情報・返済スケジュール・支給スケジュール!U41)*50000</f>
        <v>0</v>
      </c>
      <c r="N23" s="126"/>
      <c r="O23" s="121"/>
      <c r="P23" s="121"/>
      <c r="Q23" s="126" t="str">
        <f>IF(C23&lt;&gt;"",IF(【②】基本情報・返済スケジュール・支給スケジュール!U26&gt;=【②】基本情報・返済スケジュール・支給スケジュール!U41,IF(【②】基本情報・返済スケジュール・支給スケジュール!T26&gt;=【②】基本情報・返済スケジュール・支給スケジュール!T41,MIN(I23,K23,M23,O23),"支給額超過"),"支給月数超過"),"")</f>
        <v/>
      </c>
      <c r="R23" s="126"/>
      <c r="S23" s="126" t="str">
        <f t="shared" si="0"/>
        <v/>
      </c>
      <c r="T23" s="126"/>
    </row>
    <row r="24" spans="2:20" ht="39" customHeight="1" thickBot="1">
      <c r="B24" s="122" t="s">
        <v>28</v>
      </c>
      <c r="C24" s="122"/>
      <c r="D24" s="123"/>
      <c r="E24" s="139">
        <f>SUM(E18:F23)</f>
        <v>0</v>
      </c>
      <c r="F24" s="140"/>
      <c r="G24" s="141"/>
      <c r="H24" s="141"/>
      <c r="I24" s="141"/>
      <c r="J24" s="141"/>
      <c r="K24" s="141"/>
      <c r="L24" s="141"/>
      <c r="M24" s="141"/>
      <c r="N24" s="141"/>
      <c r="O24" s="141"/>
      <c r="P24" s="141"/>
      <c r="Q24" s="141"/>
      <c r="R24" s="142"/>
      <c r="S24" s="124">
        <f>SUM(S18:T23)</f>
        <v>0</v>
      </c>
      <c r="T24" s="125"/>
    </row>
    <row r="26" spans="2:20" ht="21" customHeight="1">
      <c r="B26" s="42" t="s">
        <v>128</v>
      </c>
    </row>
    <row r="27" spans="2:20" ht="21" customHeight="1">
      <c r="B27" s="43" t="s">
        <v>156</v>
      </c>
    </row>
    <row r="28" spans="2:20" ht="21" customHeight="1">
      <c r="B28" s="43" t="s">
        <v>129</v>
      </c>
    </row>
    <row r="29" spans="2:20" ht="21" customHeight="1">
      <c r="B29" s="43" t="s">
        <v>138</v>
      </c>
    </row>
    <row r="30" spans="2:20" ht="21" customHeight="1">
      <c r="B30" s="43" t="s">
        <v>130</v>
      </c>
    </row>
    <row r="31" spans="2:20" ht="21" customHeight="1">
      <c r="B31" s="43" t="s">
        <v>94</v>
      </c>
    </row>
    <row r="32" spans="2:20" ht="21" customHeight="1"/>
  </sheetData>
  <mergeCells count="75">
    <mergeCell ref="E24:F24"/>
    <mergeCell ref="G24:R24"/>
    <mergeCell ref="B8:T8"/>
    <mergeCell ref="B4:C4"/>
    <mergeCell ref="D4:G4"/>
    <mergeCell ref="B5:C5"/>
    <mergeCell ref="D5:G5"/>
    <mergeCell ref="B6:C6"/>
    <mergeCell ref="D6:G6"/>
    <mergeCell ref="I11:L11"/>
    <mergeCell ref="C17:D17"/>
    <mergeCell ref="E17:F17"/>
    <mergeCell ref="G17:H17"/>
    <mergeCell ref="I17:J17"/>
    <mergeCell ref="K17:L17"/>
    <mergeCell ref="M17:N17"/>
    <mergeCell ref="M19:N19"/>
    <mergeCell ref="C21:D21"/>
    <mergeCell ref="Q17:R17"/>
    <mergeCell ref="S17:T17"/>
    <mergeCell ref="C18:D18"/>
    <mergeCell ref="E18:F18"/>
    <mergeCell ref="G18:H18"/>
    <mergeCell ref="I18:J18"/>
    <mergeCell ref="K18:L18"/>
    <mergeCell ref="M18:N18"/>
    <mergeCell ref="Q18:R18"/>
    <mergeCell ref="S18:T18"/>
    <mergeCell ref="Q19:R19"/>
    <mergeCell ref="S19:T19"/>
    <mergeCell ref="C20:D20"/>
    <mergeCell ref="C19:D19"/>
    <mergeCell ref="E19:F19"/>
    <mergeCell ref="G19:H19"/>
    <mergeCell ref="I19:J19"/>
    <mergeCell ref="K19:L19"/>
    <mergeCell ref="E21:F21"/>
    <mergeCell ref="G21:H21"/>
    <mergeCell ref="I21:J21"/>
    <mergeCell ref="K21:L21"/>
    <mergeCell ref="E20:F20"/>
    <mergeCell ref="G20:H20"/>
    <mergeCell ref="I20:J20"/>
    <mergeCell ref="K20:L20"/>
    <mergeCell ref="I22:J22"/>
    <mergeCell ref="K22:L22"/>
    <mergeCell ref="M22:N22"/>
    <mergeCell ref="Q20:R20"/>
    <mergeCell ref="S20:T20"/>
    <mergeCell ref="M21:N21"/>
    <mergeCell ref="Q21:R21"/>
    <mergeCell ref="S21:T21"/>
    <mergeCell ref="M20:N20"/>
    <mergeCell ref="O22:P22"/>
    <mergeCell ref="B24:D24"/>
    <mergeCell ref="S24:T24"/>
    <mergeCell ref="Q22:R22"/>
    <mergeCell ref="S22:T22"/>
    <mergeCell ref="C23:D23"/>
    <mergeCell ref="E23:F23"/>
    <mergeCell ref="G23:H23"/>
    <mergeCell ref="I23:J23"/>
    <mergeCell ref="K23:L23"/>
    <mergeCell ref="M23:N23"/>
    <mergeCell ref="Q23:R23"/>
    <mergeCell ref="S23:T23"/>
    <mergeCell ref="C22:D22"/>
    <mergeCell ref="E22:F22"/>
    <mergeCell ref="G22:H22"/>
    <mergeCell ref="O23:P23"/>
    <mergeCell ref="O17:P17"/>
    <mergeCell ref="O18:P18"/>
    <mergeCell ref="O19:P19"/>
    <mergeCell ref="O20:P20"/>
    <mergeCell ref="O21:P21"/>
  </mergeCells>
  <phoneticPr fontId="14"/>
  <pageMargins left="0.23622047244094491" right="0.23622047244094491" top="0.74803149606299213" bottom="0.74803149606299213" header="0.31496062992125984" footer="0.31496062992125984"/>
  <pageSetup paperSize="9" scale="68" orientation="landscape"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B1:U47"/>
  <sheetViews>
    <sheetView view="pageBreakPreview" zoomScale="70" zoomScaleNormal="100" zoomScaleSheetLayoutView="70" workbookViewId="0">
      <selection activeCell="M2" sqref="M2"/>
    </sheetView>
  </sheetViews>
  <sheetFormatPr defaultRowHeight="13.5"/>
  <cols>
    <col min="1" max="1" width="1.75" style="1" customWidth="1"/>
    <col min="2" max="2" width="4" style="1" customWidth="1"/>
    <col min="3" max="5" width="6.625" style="1" customWidth="1"/>
    <col min="6" max="6" width="12.75" style="1" bestFit="1" customWidth="1"/>
    <col min="7" max="16" width="11.5" style="1" customWidth="1"/>
    <col min="17" max="17" width="12.875" style="1" customWidth="1"/>
    <col min="18" max="18" width="13" style="1" customWidth="1"/>
    <col min="19" max="19" width="12.75" style="1" customWidth="1"/>
    <col min="20" max="20" width="21.125" style="1" customWidth="1"/>
    <col min="21" max="21" width="15.375" style="3" customWidth="1"/>
    <col min="22" max="16384" width="9" style="1"/>
  </cols>
  <sheetData>
    <row r="1" spans="2:21" ht="14.25" customHeight="1">
      <c r="K1" s="45"/>
      <c r="T1" s="45"/>
      <c r="U1" s="45" t="s">
        <v>132</v>
      </c>
    </row>
    <row r="2" spans="2:21" ht="24" customHeight="1">
      <c r="B2" s="189" t="s">
        <v>16</v>
      </c>
      <c r="C2" s="189"/>
      <c r="D2" s="187">
        <f>【①】補助所要額・対象者ごと所要額!D5:G5</f>
        <v>0</v>
      </c>
      <c r="E2" s="187"/>
      <c r="F2" s="187"/>
      <c r="G2" s="187"/>
      <c r="H2" s="46"/>
      <c r="I2" s="46"/>
      <c r="J2" s="46"/>
      <c r="K2" s="45"/>
    </row>
    <row r="3" spans="2:21" ht="15.75" customHeight="1">
      <c r="B3" s="6"/>
      <c r="C3" s="6"/>
      <c r="D3" s="6"/>
      <c r="E3" s="6"/>
      <c r="F3" s="6"/>
      <c r="G3" s="6"/>
      <c r="J3" s="46"/>
      <c r="K3" s="45"/>
      <c r="O3" s="16"/>
      <c r="P3" s="16"/>
    </row>
    <row r="4" spans="2:21" ht="26.25" customHeight="1">
      <c r="B4" s="190" t="s">
        <v>1</v>
      </c>
      <c r="C4" s="190"/>
      <c r="D4" s="188">
        <f>【①】補助所要額・対象者ごと所要額!D4:G4</f>
        <v>0</v>
      </c>
      <c r="E4" s="188"/>
      <c r="F4" s="188"/>
      <c r="G4" s="188"/>
      <c r="K4" s="45"/>
      <c r="O4" s="16"/>
      <c r="P4" s="16"/>
    </row>
    <row r="5" spans="2:21" ht="14.25" customHeight="1">
      <c r="B5" s="12"/>
      <c r="C5" s="12"/>
      <c r="D5" s="7"/>
      <c r="E5" s="7"/>
      <c r="F5" s="7"/>
      <c r="K5" s="45"/>
    </row>
    <row r="6" spans="2:21" ht="15.75" customHeight="1">
      <c r="B6" s="6" t="s">
        <v>18</v>
      </c>
      <c r="F6" s="3"/>
      <c r="G6" s="2"/>
      <c r="H6" s="2"/>
      <c r="I6" s="2"/>
      <c r="K6" s="46"/>
      <c r="L6" s="46"/>
      <c r="M6" s="46"/>
      <c r="R6" s="47"/>
    </row>
    <row r="7" spans="2:21" ht="22.5" customHeight="1">
      <c r="B7" s="191" t="s">
        <v>115</v>
      </c>
      <c r="C7" s="167" t="s">
        <v>0</v>
      </c>
      <c r="D7" s="167"/>
      <c r="E7" s="167"/>
      <c r="F7" s="192" t="s">
        <v>17</v>
      </c>
      <c r="G7" s="192"/>
      <c r="H7" s="177" t="s">
        <v>54</v>
      </c>
      <c r="I7" s="178"/>
      <c r="J7" s="177" t="s">
        <v>131</v>
      </c>
      <c r="K7" s="178"/>
      <c r="L7" s="177" t="s">
        <v>43</v>
      </c>
      <c r="M7" s="178"/>
      <c r="N7" s="183" t="s">
        <v>42</v>
      </c>
      <c r="O7" s="185" t="s">
        <v>154</v>
      </c>
      <c r="P7" s="185" t="s">
        <v>45</v>
      </c>
      <c r="Q7" s="185" t="s">
        <v>44</v>
      </c>
      <c r="R7" s="193"/>
      <c r="S7" s="193"/>
    </row>
    <row r="8" spans="2:21" ht="22.5" customHeight="1">
      <c r="B8" s="191"/>
      <c r="C8" s="167"/>
      <c r="D8" s="167"/>
      <c r="E8" s="167"/>
      <c r="F8" s="192"/>
      <c r="G8" s="192"/>
      <c r="H8" s="179"/>
      <c r="I8" s="180"/>
      <c r="J8" s="179"/>
      <c r="K8" s="180"/>
      <c r="L8" s="179"/>
      <c r="M8" s="180"/>
      <c r="N8" s="184"/>
      <c r="O8" s="186"/>
      <c r="P8" s="186"/>
      <c r="Q8" s="186"/>
      <c r="R8" s="193"/>
      <c r="S8" s="193"/>
    </row>
    <row r="9" spans="2:21" ht="26.25" customHeight="1">
      <c r="B9" s="40">
        <v>1</v>
      </c>
      <c r="C9" s="161">
        <f>【①】補助所要額・対象者ごと所要額!C18:D18</f>
        <v>0</v>
      </c>
      <c r="D9" s="161"/>
      <c r="E9" s="161"/>
      <c r="F9" s="162"/>
      <c r="G9" s="162"/>
      <c r="H9" s="157"/>
      <c r="I9" s="157"/>
      <c r="J9" s="155"/>
      <c r="K9" s="156"/>
      <c r="L9" s="181"/>
      <c r="M9" s="182"/>
      <c r="N9" s="110"/>
      <c r="O9" s="111"/>
      <c r="P9" s="112"/>
      <c r="Q9" s="113">
        <f t="shared" ref="Q9:Q14" si="0">O9+P9</f>
        <v>0</v>
      </c>
      <c r="R9" s="101"/>
      <c r="S9" s="102"/>
    </row>
    <row r="10" spans="2:21" ht="26.25" customHeight="1">
      <c r="B10" s="40">
        <v>2</v>
      </c>
      <c r="C10" s="161">
        <f>【①】補助所要額・対象者ごと所要額!C19:D19</f>
        <v>0</v>
      </c>
      <c r="D10" s="161"/>
      <c r="E10" s="161"/>
      <c r="F10" s="162"/>
      <c r="G10" s="162"/>
      <c r="H10" s="157"/>
      <c r="I10" s="157"/>
      <c r="J10" s="155"/>
      <c r="K10" s="156"/>
      <c r="L10" s="181"/>
      <c r="M10" s="182"/>
      <c r="N10" s="110"/>
      <c r="O10" s="111"/>
      <c r="P10" s="112"/>
      <c r="Q10" s="113">
        <f t="shared" si="0"/>
        <v>0</v>
      </c>
      <c r="R10" s="101"/>
      <c r="S10" s="102"/>
    </row>
    <row r="11" spans="2:21" ht="26.25" customHeight="1">
      <c r="B11" s="40">
        <v>3</v>
      </c>
      <c r="C11" s="161">
        <f>【①】補助所要額・対象者ごと所要額!C20:D20</f>
        <v>0</v>
      </c>
      <c r="D11" s="161"/>
      <c r="E11" s="161"/>
      <c r="F11" s="162"/>
      <c r="G11" s="162"/>
      <c r="H11" s="157"/>
      <c r="I11" s="157"/>
      <c r="J11" s="155"/>
      <c r="K11" s="156"/>
      <c r="L11" s="181"/>
      <c r="M11" s="182"/>
      <c r="N11" s="110"/>
      <c r="O11" s="111"/>
      <c r="P11" s="112"/>
      <c r="Q11" s="113">
        <f t="shared" si="0"/>
        <v>0</v>
      </c>
      <c r="R11" s="101"/>
      <c r="S11" s="102"/>
    </row>
    <row r="12" spans="2:21" ht="26.25" customHeight="1">
      <c r="B12" s="40">
        <v>4</v>
      </c>
      <c r="C12" s="161">
        <f>【①】補助所要額・対象者ごと所要額!C21:D21</f>
        <v>0</v>
      </c>
      <c r="D12" s="161"/>
      <c r="E12" s="161"/>
      <c r="F12" s="162"/>
      <c r="G12" s="162"/>
      <c r="H12" s="157"/>
      <c r="I12" s="157"/>
      <c r="J12" s="155"/>
      <c r="K12" s="156"/>
      <c r="L12" s="181"/>
      <c r="M12" s="182"/>
      <c r="N12" s="110"/>
      <c r="O12" s="111"/>
      <c r="P12" s="112"/>
      <c r="Q12" s="113">
        <f t="shared" si="0"/>
        <v>0</v>
      </c>
      <c r="R12" s="101"/>
      <c r="S12" s="102"/>
    </row>
    <row r="13" spans="2:21" ht="26.25" customHeight="1">
      <c r="B13" s="40">
        <v>5</v>
      </c>
      <c r="C13" s="161">
        <f>【①】補助所要額・対象者ごと所要額!C22:D22</f>
        <v>0</v>
      </c>
      <c r="D13" s="161"/>
      <c r="E13" s="161"/>
      <c r="F13" s="162"/>
      <c r="G13" s="162"/>
      <c r="H13" s="157"/>
      <c r="I13" s="157"/>
      <c r="J13" s="155"/>
      <c r="K13" s="156"/>
      <c r="L13" s="181"/>
      <c r="M13" s="182"/>
      <c r="N13" s="110"/>
      <c r="O13" s="111"/>
      <c r="P13" s="112"/>
      <c r="Q13" s="113">
        <f t="shared" si="0"/>
        <v>0</v>
      </c>
      <c r="R13" s="101"/>
      <c r="S13" s="102"/>
    </row>
    <row r="14" spans="2:21" ht="26.25" customHeight="1">
      <c r="B14" s="40">
        <v>6</v>
      </c>
      <c r="C14" s="161">
        <f>【①】補助所要額・対象者ごと所要額!C23:D23</f>
        <v>0</v>
      </c>
      <c r="D14" s="161"/>
      <c r="E14" s="161"/>
      <c r="F14" s="162"/>
      <c r="G14" s="162"/>
      <c r="H14" s="157"/>
      <c r="I14" s="157"/>
      <c r="J14" s="155"/>
      <c r="K14" s="156"/>
      <c r="L14" s="181"/>
      <c r="M14" s="182"/>
      <c r="N14" s="110"/>
      <c r="O14" s="111"/>
      <c r="P14" s="112"/>
      <c r="Q14" s="113">
        <f t="shared" si="0"/>
        <v>0</v>
      </c>
      <c r="R14" s="101"/>
      <c r="S14" s="102"/>
    </row>
    <row r="15" spans="2:21" ht="10.5" customHeight="1">
      <c r="B15" s="7"/>
      <c r="C15" s="7"/>
      <c r="D15" s="7"/>
      <c r="E15" s="7"/>
      <c r="F15" s="7"/>
      <c r="G15" s="7"/>
      <c r="H15" s="8"/>
      <c r="I15" s="4"/>
      <c r="J15" s="163"/>
      <c r="K15" s="163"/>
      <c r="L15" s="46"/>
      <c r="O15" s="46"/>
      <c r="P15" s="46"/>
      <c r="Q15" s="46"/>
      <c r="R15" s="46"/>
      <c r="S15" s="46"/>
    </row>
    <row r="16" spans="2:21" ht="18" customHeight="1">
      <c r="B16" s="12" t="s">
        <v>47</v>
      </c>
      <c r="C16" s="7"/>
      <c r="D16" s="7"/>
      <c r="E16" s="7"/>
      <c r="F16" s="7"/>
      <c r="G16" s="7"/>
      <c r="H16" s="8"/>
      <c r="I16" s="4"/>
      <c r="J16" s="11"/>
      <c r="K16" s="11"/>
      <c r="L16" s="46"/>
      <c r="M16" s="46"/>
      <c r="N16" s="46"/>
      <c r="O16" s="46"/>
      <c r="P16" s="46"/>
      <c r="Q16" s="46"/>
      <c r="R16" s="46"/>
      <c r="S16" s="16"/>
    </row>
    <row r="17" spans="2:21" ht="22.5" customHeight="1">
      <c r="B17" s="12" t="s">
        <v>46</v>
      </c>
      <c r="C17" s="7"/>
      <c r="D17" s="7"/>
      <c r="E17" s="7"/>
      <c r="F17" s="7"/>
      <c r="G17" s="7"/>
      <c r="H17" s="8"/>
      <c r="I17" s="4"/>
      <c r="J17" s="11"/>
      <c r="K17" s="11"/>
      <c r="L17" s="46"/>
      <c r="M17" s="46"/>
      <c r="N17" s="46"/>
      <c r="O17" s="46"/>
      <c r="P17" s="46"/>
      <c r="Q17" s="46"/>
      <c r="R17" s="46"/>
      <c r="S17" s="46"/>
    </row>
    <row r="18" spans="2:21" ht="12.75" customHeight="1">
      <c r="B18" s="12"/>
      <c r="C18" s="7"/>
      <c r="D18" s="7"/>
      <c r="E18" s="7"/>
      <c r="F18" s="7"/>
      <c r="G18" s="7"/>
      <c r="H18" s="8"/>
      <c r="I18" s="4"/>
      <c r="J18" s="11"/>
      <c r="K18" s="11"/>
      <c r="L18" s="46"/>
      <c r="M18" s="46"/>
      <c r="N18" s="46"/>
      <c r="O18" s="46"/>
      <c r="P18" s="46"/>
      <c r="Q18" s="46"/>
      <c r="R18" s="46"/>
      <c r="S18" s="46"/>
    </row>
    <row r="19" spans="2:21" ht="20.25" customHeight="1">
      <c r="B19" s="6" t="s">
        <v>48</v>
      </c>
      <c r="F19" s="3"/>
      <c r="G19" s="2"/>
      <c r="H19" s="2"/>
      <c r="I19" s="2"/>
      <c r="S19" s="47"/>
      <c r="U19" s="3" t="s">
        <v>30</v>
      </c>
    </row>
    <row r="20" spans="2:21" ht="40.5" customHeight="1">
      <c r="B20" s="50" t="s">
        <v>114</v>
      </c>
      <c r="C20" s="164" t="s">
        <v>2</v>
      </c>
      <c r="D20" s="165"/>
      <c r="E20" s="166"/>
      <c r="F20" s="51" t="s">
        <v>49</v>
      </c>
      <c r="G20" s="50" t="s">
        <v>29</v>
      </c>
      <c r="H20" s="50" t="s">
        <v>4</v>
      </c>
      <c r="I20" s="50" t="s">
        <v>5</v>
      </c>
      <c r="J20" s="50" t="s">
        <v>6</v>
      </c>
      <c r="K20" s="50" t="s">
        <v>7</v>
      </c>
      <c r="L20" s="50" t="s">
        <v>8</v>
      </c>
      <c r="M20" s="50" t="s">
        <v>9</v>
      </c>
      <c r="N20" s="50" t="s">
        <v>10</v>
      </c>
      <c r="O20" s="50" t="s">
        <v>11</v>
      </c>
      <c r="P20" s="50" t="s">
        <v>12</v>
      </c>
      <c r="Q20" s="50" t="s">
        <v>13</v>
      </c>
      <c r="R20" s="50" t="s">
        <v>14</v>
      </c>
      <c r="S20" s="51" t="s">
        <v>92</v>
      </c>
      <c r="T20" s="52" t="s">
        <v>86</v>
      </c>
      <c r="U20" s="52" t="s">
        <v>91</v>
      </c>
    </row>
    <row r="21" spans="2:21" ht="27" customHeight="1">
      <c r="B21" s="41">
        <v>1</v>
      </c>
      <c r="C21" s="158">
        <f t="shared" ref="C21:C26" si="1">C9</f>
        <v>0</v>
      </c>
      <c r="D21" s="159"/>
      <c r="E21" s="160"/>
      <c r="F21" s="14"/>
      <c r="G21" s="56"/>
      <c r="H21" s="56"/>
      <c r="I21" s="56"/>
      <c r="J21" s="56"/>
      <c r="K21" s="56"/>
      <c r="L21" s="56"/>
      <c r="M21" s="56"/>
      <c r="N21" s="56"/>
      <c r="O21" s="56"/>
      <c r="P21" s="56"/>
      <c r="Q21" s="56"/>
      <c r="R21" s="56"/>
      <c r="S21" s="55">
        <f t="shared" ref="S21:S26" si="2">SUM(G21:R21)</f>
        <v>0</v>
      </c>
      <c r="T21" s="81"/>
      <c r="U21" s="114"/>
    </row>
    <row r="22" spans="2:21" ht="27" customHeight="1">
      <c r="B22" s="41">
        <v>2</v>
      </c>
      <c r="C22" s="158">
        <f t="shared" si="1"/>
        <v>0</v>
      </c>
      <c r="D22" s="159"/>
      <c r="E22" s="160"/>
      <c r="F22" s="14"/>
      <c r="G22" s="56"/>
      <c r="H22" s="56"/>
      <c r="I22" s="56"/>
      <c r="J22" s="56"/>
      <c r="K22" s="56"/>
      <c r="L22" s="56"/>
      <c r="M22" s="56"/>
      <c r="N22" s="56"/>
      <c r="O22" s="56"/>
      <c r="P22" s="56"/>
      <c r="Q22" s="56"/>
      <c r="R22" s="56"/>
      <c r="S22" s="55">
        <f t="shared" si="2"/>
        <v>0</v>
      </c>
      <c r="T22" s="81"/>
      <c r="U22" s="114"/>
    </row>
    <row r="23" spans="2:21" ht="27" customHeight="1">
      <c r="B23" s="41">
        <v>3</v>
      </c>
      <c r="C23" s="158">
        <f t="shared" si="1"/>
        <v>0</v>
      </c>
      <c r="D23" s="159"/>
      <c r="E23" s="160"/>
      <c r="F23" s="14"/>
      <c r="G23" s="56"/>
      <c r="H23" s="56"/>
      <c r="I23" s="56"/>
      <c r="J23" s="56"/>
      <c r="K23" s="56"/>
      <c r="L23" s="56"/>
      <c r="M23" s="56"/>
      <c r="N23" s="56"/>
      <c r="O23" s="56"/>
      <c r="P23" s="56"/>
      <c r="Q23" s="56"/>
      <c r="R23" s="56"/>
      <c r="S23" s="55">
        <f t="shared" si="2"/>
        <v>0</v>
      </c>
      <c r="T23" s="81"/>
      <c r="U23" s="114"/>
    </row>
    <row r="24" spans="2:21" ht="27" customHeight="1">
      <c r="B24" s="41">
        <v>4</v>
      </c>
      <c r="C24" s="158">
        <f t="shared" si="1"/>
        <v>0</v>
      </c>
      <c r="D24" s="159"/>
      <c r="E24" s="160"/>
      <c r="F24" s="14"/>
      <c r="G24" s="56"/>
      <c r="H24" s="56"/>
      <c r="I24" s="56"/>
      <c r="J24" s="56"/>
      <c r="K24" s="56"/>
      <c r="L24" s="56"/>
      <c r="M24" s="56"/>
      <c r="N24" s="56"/>
      <c r="O24" s="56"/>
      <c r="P24" s="56"/>
      <c r="Q24" s="56"/>
      <c r="R24" s="56"/>
      <c r="S24" s="55">
        <f t="shared" si="2"/>
        <v>0</v>
      </c>
      <c r="T24" s="81"/>
      <c r="U24" s="114"/>
    </row>
    <row r="25" spans="2:21" ht="27" customHeight="1">
      <c r="B25" s="41">
        <v>5</v>
      </c>
      <c r="C25" s="158">
        <f t="shared" si="1"/>
        <v>0</v>
      </c>
      <c r="D25" s="159"/>
      <c r="E25" s="160"/>
      <c r="F25" s="14"/>
      <c r="G25" s="56"/>
      <c r="H25" s="56"/>
      <c r="I25" s="56"/>
      <c r="J25" s="56"/>
      <c r="K25" s="56"/>
      <c r="L25" s="56"/>
      <c r="M25" s="56"/>
      <c r="N25" s="56"/>
      <c r="O25" s="56"/>
      <c r="P25" s="56"/>
      <c r="Q25" s="56"/>
      <c r="R25" s="56"/>
      <c r="S25" s="55">
        <f t="shared" si="2"/>
        <v>0</v>
      </c>
      <c r="T25" s="81"/>
      <c r="U25" s="114"/>
    </row>
    <row r="26" spans="2:21" ht="27" customHeight="1" thickBot="1">
      <c r="B26" s="48">
        <v>6</v>
      </c>
      <c r="C26" s="168">
        <f t="shared" si="1"/>
        <v>0</v>
      </c>
      <c r="D26" s="169"/>
      <c r="E26" s="170"/>
      <c r="F26" s="15"/>
      <c r="G26" s="56"/>
      <c r="H26" s="56"/>
      <c r="I26" s="56"/>
      <c r="J26" s="56"/>
      <c r="K26" s="56"/>
      <c r="L26" s="56"/>
      <c r="M26" s="56"/>
      <c r="N26" s="56"/>
      <c r="O26" s="56"/>
      <c r="P26" s="56"/>
      <c r="Q26" s="56"/>
      <c r="R26" s="56"/>
      <c r="S26" s="83">
        <f t="shared" si="2"/>
        <v>0</v>
      </c>
      <c r="T26" s="84"/>
      <c r="U26" s="115"/>
    </row>
    <row r="27" spans="2:21" ht="35.1" customHeight="1" thickBot="1">
      <c r="B27" s="171" t="s">
        <v>15</v>
      </c>
      <c r="C27" s="172"/>
      <c r="D27" s="172"/>
      <c r="E27" s="172"/>
      <c r="F27" s="173"/>
      <c r="G27" s="174"/>
      <c r="H27" s="175"/>
      <c r="I27" s="175"/>
      <c r="J27" s="175"/>
      <c r="K27" s="175"/>
      <c r="L27" s="175"/>
      <c r="M27" s="175"/>
      <c r="N27" s="175"/>
      <c r="O27" s="175"/>
      <c r="P27" s="175"/>
      <c r="Q27" s="175"/>
      <c r="R27" s="175"/>
      <c r="S27" s="175"/>
      <c r="T27" s="175"/>
      <c r="U27" s="176"/>
    </row>
    <row r="28" spans="2:21" ht="11.25" customHeight="1">
      <c r="B28" s="6"/>
      <c r="F28" s="3"/>
      <c r="G28" s="2"/>
      <c r="H28" s="2"/>
      <c r="I28" s="2"/>
    </row>
    <row r="29" spans="2:21" ht="18.75" customHeight="1">
      <c r="B29" s="1" t="s">
        <v>145</v>
      </c>
      <c r="F29" s="3"/>
      <c r="G29" s="2"/>
      <c r="H29" s="2"/>
      <c r="I29" s="2"/>
    </row>
    <row r="30" spans="2:21" ht="18" customHeight="1">
      <c r="B30" s="12" t="s">
        <v>50</v>
      </c>
      <c r="F30" s="3"/>
      <c r="G30" s="2"/>
      <c r="H30" s="2"/>
      <c r="I30" s="2"/>
    </row>
    <row r="31" spans="2:21" ht="18" customHeight="1">
      <c r="B31" s="12" t="s">
        <v>140</v>
      </c>
      <c r="F31" s="3"/>
      <c r="G31" s="2"/>
      <c r="H31" s="2"/>
      <c r="I31" s="2"/>
    </row>
    <row r="32" spans="2:21" ht="18" customHeight="1">
      <c r="B32" s="12" t="s">
        <v>146</v>
      </c>
      <c r="F32" s="3"/>
      <c r="G32" s="2"/>
      <c r="H32" s="2"/>
      <c r="I32" s="2"/>
    </row>
    <row r="33" spans="2:21" ht="12.75" customHeight="1">
      <c r="F33" s="3"/>
      <c r="G33" s="2"/>
      <c r="H33" s="2"/>
      <c r="I33" s="2"/>
    </row>
    <row r="34" spans="2:21" ht="20.25" customHeight="1">
      <c r="B34" s="6" t="s">
        <v>87</v>
      </c>
      <c r="F34" s="3"/>
      <c r="G34" s="2"/>
      <c r="H34" s="2"/>
      <c r="I34" s="2"/>
      <c r="S34" s="47"/>
      <c r="U34" s="3" t="s">
        <v>30</v>
      </c>
    </row>
    <row r="35" spans="2:21" ht="40.5" customHeight="1">
      <c r="B35" s="50" t="s">
        <v>56</v>
      </c>
      <c r="C35" s="164" t="s">
        <v>2</v>
      </c>
      <c r="D35" s="165"/>
      <c r="E35" s="166"/>
      <c r="F35" s="51" t="s">
        <v>88</v>
      </c>
      <c r="G35" s="50" t="s">
        <v>3</v>
      </c>
      <c r="H35" s="50" t="s">
        <v>4</v>
      </c>
      <c r="I35" s="50" t="s">
        <v>5</v>
      </c>
      <c r="J35" s="50" t="s">
        <v>6</v>
      </c>
      <c r="K35" s="50" t="s">
        <v>7</v>
      </c>
      <c r="L35" s="50" t="s">
        <v>8</v>
      </c>
      <c r="M35" s="50" t="s">
        <v>9</v>
      </c>
      <c r="N35" s="50" t="s">
        <v>10</v>
      </c>
      <c r="O35" s="50" t="s">
        <v>11</v>
      </c>
      <c r="P35" s="50" t="s">
        <v>12</v>
      </c>
      <c r="Q35" s="50" t="s">
        <v>13</v>
      </c>
      <c r="R35" s="50" t="s">
        <v>14</v>
      </c>
      <c r="S35" s="51" t="s">
        <v>93</v>
      </c>
      <c r="T35" s="52" t="s">
        <v>31</v>
      </c>
      <c r="U35" s="52" t="s">
        <v>90</v>
      </c>
    </row>
    <row r="36" spans="2:21" ht="27" customHeight="1">
      <c r="B36" s="41">
        <v>1</v>
      </c>
      <c r="C36" s="158">
        <f t="shared" ref="C36:C41" si="3">C21</f>
        <v>0</v>
      </c>
      <c r="D36" s="159"/>
      <c r="E36" s="160"/>
      <c r="F36" s="13"/>
      <c r="G36" s="56"/>
      <c r="H36" s="56"/>
      <c r="I36" s="56"/>
      <c r="J36" s="56"/>
      <c r="K36" s="56"/>
      <c r="L36" s="56"/>
      <c r="M36" s="56"/>
      <c r="N36" s="56"/>
      <c r="O36" s="56"/>
      <c r="P36" s="56"/>
      <c r="Q36" s="56"/>
      <c r="R36" s="56"/>
      <c r="S36" s="55">
        <f>SUM(G36:R36)</f>
        <v>0</v>
      </c>
      <c r="T36" s="86" t="str">
        <f>IF(S36&lt;&gt;0,S36/U36,"")</f>
        <v/>
      </c>
      <c r="U36" s="116"/>
    </row>
    <row r="37" spans="2:21" ht="27" customHeight="1">
      <c r="B37" s="41">
        <v>2</v>
      </c>
      <c r="C37" s="158">
        <f t="shared" si="3"/>
        <v>0</v>
      </c>
      <c r="D37" s="159"/>
      <c r="E37" s="160"/>
      <c r="F37" s="13"/>
      <c r="G37" s="56"/>
      <c r="H37" s="56"/>
      <c r="I37" s="56"/>
      <c r="J37" s="56"/>
      <c r="K37" s="56"/>
      <c r="L37" s="56"/>
      <c r="M37" s="56"/>
      <c r="N37" s="56"/>
      <c r="O37" s="56"/>
      <c r="P37" s="56"/>
      <c r="Q37" s="56"/>
      <c r="R37" s="56"/>
      <c r="S37" s="55">
        <f t="shared" ref="S37:S41" si="4">SUM(G37:R37)</f>
        <v>0</v>
      </c>
      <c r="T37" s="86" t="str">
        <f t="shared" ref="T37:T41" si="5">IF(S37&lt;&gt;0,S37/U37,"")</f>
        <v/>
      </c>
      <c r="U37" s="116"/>
    </row>
    <row r="38" spans="2:21" ht="27" customHeight="1">
      <c r="B38" s="41">
        <v>3</v>
      </c>
      <c r="C38" s="158">
        <f t="shared" si="3"/>
        <v>0</v>
      </c>
      <c r="D38" s="159"/>
      <c r="E38" s="160"/>
      <c r="F38" s="13"/>
      <c r="G38" s="56"/>
      <c r="H38" s="56"/>
      <c r="I38" s="56"/>
      <c r="J38" s="56"/>
      <c r="K38" s="56"/>
      <c r="L38" s="56"/>
      <c r="M38" s="56"/>
      <c r="N38" s="56"/>
      <c r="O38" s="56"/>
      <c r="P38" s="56"/>
      <c r="Q38" s="56"/>
      <c r="R38" s="56"/>
      <c r="S38" s="55">
        <f t="shared" si="4"/>
        <v>0</v>
      </c>
      <c r="T38" s="86" t="str">
        <f t="shared" si="5"/>
        <v/>
      </c>
      <c r="U38" s="116"/>
    </row>
    <row r="39" spans="2:21" ht="27" customHeight="1">
      <c r="B39" s="41">
        <v>4</v>
      </c>
      <c r="C39" s="158">
        <f t="shared" si="3"/>
        <v>0</v>
      </c>
      <c r="D39" s="159"/>
      <c r="E39" s="160"/>
      <c r="F39" s="13"/>
      <c r="G39" s="56"/>
      <c r="H39" s="56"/>
      <c r="I39" s="56"/>
      <c r="J39" s="56"/>
      <c r="K39" s="56"/>
      <c r="L39" s="56"/>
      <c r="M39" s="56"/>
      <c r="N39" s="56"/>
      <c r="O39" s="56"/>
      <c r="P39" s="56"/>
      <c r="Q39" s="56"/>
      <c r="R39" s="56"/>
      <c r="S39" s="55">
        <f t="shared" si="4"/>
        <v>0</v>
      </c>
      <c r="T39" s="86" t="str">
        <f t="shared" si="5"/>
        <v/>
      </c>
      <c r="U39" s="116"/>
    </row>
    <row r="40" spans="2:21" ht="27" customHeight="1">
      <c r="B40" s="41">
        <v>5</v>
      </c>
      <c r="C40" s="158">
        <f t="shared" si="3"/>
        <v>0</v>
      </c>
      <c r="D40" s="159"/>
      <c r="E40" s="160"/>
      <c r="F40" s="13"/>
      <c r="G40" s="56"/>
      <c r="H40" s="56"/>
      <c r="I40" s="56"/>
      <c r="J40" s="56"/>
      <c r="K40" s="56"/>
      <c r="L40" s="56"/>
      <c r="M40" s="56"/>
      <c r="N40" s="56"/>
      <c r="O40" s="56"/>
      <c r="P40" s="56"/>
      <c r="Q40" s="56"/>
      <c r="R40" s="56"/>
      <c r="S40" s="55">
        <f t="shared" si="4"/>
        <v>0</v>
      </c>
      <c r="T40" s="86" t="str">
        <f t="shared" si="5"/>
        <v/>
      </c>
      <c r="U40" s="116"/>
    </row>
    <row r="41" spans="2:21" ht="27" customHeight="1" thickBot="1">
      <c r="B41" s="48">
        <v>6</v>
      </c>
      <c r="C41" s="158">
        <f t="shared" si="3"/>
        <v>0</v>
      </c>
      <c r="D41" s="159"/>
      <c r="E41" s="160"/>
      <c r="F41" s="13"/>
      <c r="G41" s="56"/>
      <c r="H41" s="56"/>
      <c r="I41" s="56"/>
      <c r="J41" s="56"/>
      <c r="K41" s="56"/>
      <c r="L41" s="56"/>
      <c r="M41" s="56"/>
      <c r="N41" s="56"/>
      <c r="O41" s="56"/>
      <c r="P41" s="56"/>
      <c r="Q41" s="56"/>
      <c r="R41" s="56"/>
      <c r="S41" s="83">
        <f t="shared" si="4"/>
        <v>0</v>
      </c>
      <c r="T41" s="86" t="str">
        <f t="shared" si="5"/>
        <v/>
      </c>
      <c r="U41" s="116"/>
    </row>
    <row r="42" spans="2:21" ht="35.1" customHeight="1" thickBot="1">
      <c r="B42" s="171" t="s">
        <v>15</v>
      </c>
      <c r="C42" s="172"/>
      <c r="D42" s="172"/>
      <c r="E42" s="172"/>
      <c r="F42" s="173"/>
      <c r="G42" s="174"/>
      <c r="H42" s="175"/>
      <c r="I42" s="175"/>
      <c r="J42" s="175"/>
      <c r="K42" s="175"/>
      <c r="L42" s="175"/>
      <c r="M42" s="175"/>
      <c r="N42" s="175"/>
      <c r="O42" s="175"/>
      <c r="P42" s="175"/>
      <c r="Q42" s="175"/>
      <c r="R42" s="175"/>
      <c r="S42" s="175"/>
      <c r="T42" s="175"/>
      <c r="U42" s="176"/>
    </row>
    <row r="43" spans="2:21" ht="11.25" customHeight="1">
      <c r="B43" s="6"/>
    </row>
    <row r="44" spans="2:21" ht="17.25" customHeight="1">
      <c r="B44" s="1" t="s">
        <v>158</v>
      </c>
    </row>
    <row r="45" spans="2:21" ht="17.25" customHeight="1">
      <c r="B45" s="12" t="s">
        <v>89</v>
      </c>
    </row>
    <row r="46" spans="2:21" ht="17.25" customHeight="1">
      <c r="B46" s="12" t="s">
        <v>141</v>
      </c>
    </row>
    <row r="47" spans="2:21" ht="24.95" customHeight="1"/>
  </sheetData>
  <mergeCells count="65">
    <mergeCell ref="G42:U42"/>
    <mergeCell ref="S7:S8"/>
    <mergeCell ref="J7:K8"/>
    <mergeCell ref="F13:G13"/>
    <mergeCell ref="F14:G14"/>
    <mergeCell ref="B42:F42"/>
    <mergeCell ref="C14:E14"/>
    <mergeCell ref="C36:E36"/>
    <mergeCell ref="C37:E37"/>
    <mergeCell ref="C40:E40"/>
    <mergeCell ref="C41:E41"/>
    <mergeCell ref="C35:E35"/>
    <mergeCell ref="R7:R8"/>
    <mergeCell ref="P7:P8"/>
    <mergeCell ref="Q7:Q8"/>
    <mergeCell ref="H7:I8"/>
    <mergeCell ref="C10:E10"/>
    <mergeCell ref="B7:B8"/>
    <mergeCell ref="F7:G8"/>
    <mergeCell ref="F9:G9"/>
    <mergeCell ref="F10:G10"/>
    <mergeCell ref="O7:O8"/>
    <mergeCell ref="D2:G2"/>
    <mergeCell ref="D4:G4"/>
    <mergeCell ref="C9:E9"/>
    <mergeCell ref="B2:C2"/>
    <mergeCell ref="B4:C4"/>
    <mergeCell ref="F11:G11"/>
    <mergeCell ref="C7:E8"/>
    <mergeCell ref="C26:E26"/>
    <mergeCell ref="B27:F27"/>
    <mergeCell ref="C38:E38"/>
    <mergeCell ref="G27:U27"/>
    <mergeCell ref="L7:M8"/>
    <mergeCell ref="L9:M9"/>
    <mergeCell ref="L10:M10"/>
    <mergeCell ref="L11:M11"/>
    <mergeCell ref="L12:M12"/>
    <mergeCell ref="L13:M13"/>
    <mergeCell ref="L14:M14"/>
    <mergeCell ref="J9:K9"/>
    <mergeCell ref="H9:I9"/>
    <mergeCell ref="N7:N8"/>
    <mergeCell ref="C39:E39"/>
    <mergeCell ref="C20:E20"/>
    <mergeCell ref="C21:E21"/>
    <mergeCell ref="C22:E22"/>
    <mergeCell ref="C23:E23"/>
    <mergeCell ref="C24:E24"/>
    <mergeCell ref="J14:K14"/>
    <mergeCell ref="H10:I10"/>
    <mergeCell ref="H11:I11"/>
    <mergeCell ref="H12:I12"/>
    <mergeCell ref="C25:E25"/>
    <mergeCell ref="C11:E11"/>
    <mergeCell ref="C13:E13"/>
    <mergeCell ref="C12:E12"/>
    <mergeCell ref="F12:G12"/>
    <mergeCell ref="J15:K15"/>
    <mergeCell ref="H13:I13"/>
    <mergeCell ref="H14:I14"/>
    <mergeCell ref="J10:K10"/>
    <mergeCell ref="J11:K11"/>
    <mergeCell ref="J12:K12"/>
    <mergeCell ref="J13:K13"/>
  </mergeCells>
  <phoneticPr fontId="14"/>
  <dataValidations count="4">
    <dataValidation type="list" allowBlank="1" showInputMessage="1" showErrorMessage="1" sqref="F21:F26" xr:uid="{00000000-0002-0000-0100-000000000000}">
      <formula1>"月賦,月賦半年賦併用,半年賦,年賦,その他"</formula1>
    </dataValidation>
    <dataValidation type="list" allowBlank="1" showInputMessage="1" showErrorMessage="1" sqref="F36:F41" xr:uid="{00000000-0002-0000-0100-000001000000}">
      <formula1>"手当,一時金,基本給,その他"</formula1>
    </dataValidation>
    <dataValidation type="list" allowBlank="1" showInputMessage="1" showErrorMessage="1" sqref="J9:K14" xr:uid="{00000000-0002-0000-0100-000002000000}">
      <formula1>"初任者研修,実務者研修,初任者研修及び実務者研修,実務者研修及び介護福祉士,介護福祉士,社会福祉士,精神保健福祉士,公認心理師"</formula1>
    </dataValidation>
    <dataValidation type="list" allowBlank="1" showInputMessage="1" showErrorMessage="1" sqref="H9:I14" xr:uid="{00000000-0002-0000-0100-000003000000}">
      <formula1>"初任者研修,実務者研修,介護福祉士,社会福祉士,精神保健福祉士,公認心理師"</formula1>
    </dataValidation>
  </dataValidations>
  <pageMargins left="0.70866141732283472" right="0.70866141732283472" top="0.74803149606299213" bottom="0.15748031496062992" header="0.31496062992125984" footer="0.31496062992125984"/>
  <pageSetup paperSize="9" scale="55" orientation="landscape" r:id="rId1"/>
  <ignoredErrors>
    <ignoredError sqref="C9:C14" formulaRange="1"/>
  </ignoredError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pageSetUpPr fitToPage="1"/>
  </sheetPr>
  <dimension ref="A1:BE43"/>
  <sheetViews>
    <sheetView view="pageBreakPreview" zoomScale="70" zoomScaleNormal="100" zoomScaleSheetLayoutView="70" workbookViewId="0">
      <selection activeCell="J2" sqref="J2"/>
    </sheetView>
  </sheetViews>
  <sheetFormatPr defaultRowHeight="11.25"/>
  <cols>
    <col min="1" max="1" width="3" style="18" customWidth="1"/>
    <col min="2" max="2" width="14.125" style="18" customWidth="1"/>
    <col min="3" max="3" width="16.375" style="18" customWidth="1"/>
    <col min="4" max="4" width="6.125" style="18" customWidth="1"/>
    <col min="5" max="5" width="2.625" style="18" customWidth="1"/>
    <col min="6" max="6" width="4.375" style="18" customWidth="1"/>
    <col min="7" max="7" width="3.25" style="18" customWidth="1"/>
    <col min="8" max="8" width="3.375" style="18" bestFit="1" customWidth="1"/>
    <col min="9" max="9" width="6.125" style="18" customWidth="1"/>
    <col min="10" max="10" width="2.875" style="18" customWidth="1"/>
    <col min="11" max="11" width="4.375" style="18" customWidth="1"/>
    <col min="12" max="12" width="3.25" style="18" customWidth="1"/>
    <col min="13" max="13" width="9.25" style="18" customWidth="1"/>
    <col min="14" max="14" width="6.125" style="18" customWidth="1"/>
    <col min="15" max="15" width="3.875" style="18" customWidth="1"/>
    <col min="16" max="16" width="4.375" style="18" customWidth="1"/>
    <col min="17" max="17" width="3" style="18" customWidth="1"/>
    <col min="18" max="18" width="3.25" style="18" customWidth="1"/>
    <col min="19" max="19" width="6.125" style="18" customWidth="1"/>
    <col min="20" max="20" width="2.375" style="18" customWidth="1"/>
    <col min="21" max="21" width="4.375" style="18" customWidth="1"/>
    <col min="22" max="22" width="2.625" style="18" customWidth="1"/>
    <col min="23" max="23" width="9" style="18"/>
    <col min="24" max="24" width="6.125" style="18" customWidth="1"/>
    <col min="25" max="25" width="3.25" style="18" customWidth="1"/>
    <col min="26" max="26" width="4.375" style="18" customWidth="1"/>
    <col min="27" max="27" width="2.875" style="18" customWidth="1"/>
    <col min="28" max="28" width="3.875" style="18" customWidth="1"/>
    <col min="29" max="29" width="6.125" style="18" customWidth="1"/>
    <col min="30" max="30" width="3.125" style="18" customWidth="1"/>
    <col min="31" max="31" width="4.375" style="18" customWidth="1"/>
    <col min="32" max="32" width="3" style="18" customWidth="1"/>
    <col min="33" max="33" width="9" style="18"/>
    <col min="34" max="34" width="6.125" style="18" customWidth="1"/>
    <col min="35" max="35" width="3.5" style="18" customWidth="1"/>
    <col min="36" max="36" width="4.375" style="18" customWidth="1"/>
    <col min="37" max="37" width="2.625" style="18" customWidth="1"/>
    <col min="38" max="38" width="3.75" style="18" customWidth="1"/>
    <col min="39" max="39" width="6.125" style="18" customWidth="1"/>
    <col min="40" max="40" width="4.5" style="18" customWidth="1"/>
    <col min="41" max="41" width="4.375" style="18" customWidth="1"/>
    <col min="42" max="42" width="3.375" style="18" customWidth="1"/>
    <col min="43" max="43" width="9" style="18"/>
    <col min="44" max="44" width="6.125" style="18" customWidth="1"/>
    <col min="45" max="45" width="2.625" style="18" customWidth="1"/>
    <col min="46" max="46" width="4.375" style="18" customWidth="1"/>
    <col min="47" max="47" width="2.875" style="18" customWidth="1"/>
    <col min="48" max="48" width="3.875" style="18" customWidth="1"/>
    <col min="49" max="49" width="6.125" style="18" customWidth="1"/>
    <col min="50" max="50" width="2.375" style="18" customWidth="1"/>
    <col min="51" max="51" width="4.375" style="18" customWidth="1"/>
    <col min="52" max="52" width="2.75" style="18" customWidth="1"/>
    <col min="53" max="16384" width="9" style="18"/>
  </cols>
  <sheetData>
    <row r="1" spans="1:57" ht="14.25">
      <c r="B1" s="17"/>
      <c r="C1" s="17"/>
      <c r="L1" s="19"/>
      <c r="N1" s="19"/>
      <c r="P1" s="19"/>
      <c r="R1" s="19"/>
      <c r="AE1" s="19"/>
      <c r="BA1" s="5" t="s">
        <v>133</v>
      </c>
    </row>
    <row r="2" spans="1:57" s="25" customFormat="1" ht="21.75" customHeight="1">
      <c r="A2" s="196" t="s">
        <v>20</v>
      </c>
      <c r="B2" s="196"/>
      <c r="C2" s="199">
        <f>【①】補助所要額・対象者ごと所要額!D5</f>
        <v>0</v>
      </c>
      <c r="D2" s="199"/>
      <c r="E2" s="199"/>
      <c r="F2" s="199"/>
      <c r="G2" s="199"/>
      <c r="H2" s="199"/>
      <c r="I2" s="39"/>
      <c r="J2" s="39"/>
      <c r="K2" s="39"/>
      <c r="L2" s="38"/>
      <c r="N2" s="33"/>
      <c r="P2" s="33"/>
      <c r="R2" s="33"/>
      <c r="AE2" s="33"/>
    </row>
    <row r="3" spans="1:57" s="25" customFormat="1" ht="13.5">
      <c r="C3" s="38"/>
      <c r="D3" s="38"/>
      <c r="E3" s="38"/>
      <c r="F3" s="38"/>
      <c r="G3" s="38"/>
      <c r="H3" s="38"/>
      <c r="I3" s="38"/>
      <c r="J3" s="38"/>
      <c r="K3" s="38"/>
      <c r="L3" s="38"/>
    </row>
    <row r="4" spans="1:57" s="25" customFormat="1" ht="21" customHeight="1">
      <c r="A4" s="196" t="s">
        <v>41</v>
      </c>
      <c r="B4" s="196"/>
      <c r="C4" s="200">
        <f>【①】補助所要額・対象者ごと所要額!D4</f>
        <v>0</v>
      </c>
      <c r="D4" s="200"/>
      <c r="E4" s="200"/>
      <c r="F4" s="200"/>
      <c r="G4" s="200"/>
      <c r="H4" s="200"/>
      <c r="I4" s="39"/>
      <c r="J4" s="39"/>
      <c r="K4" s="39"/>
      <c r="L4" s="38"/>
    </row>
    <row r="6" spans="1:57">
      <c r="L6" s="19"/>
      <c r="N6" s="19"/>
      <c r="P6" s="19"/>
      <c r="R6" s="19"/>
      <c r="AE6" s="19"/>
    </row>
    <row r="7" spans="1:57" s="34" customFormat="1" ht="24.75" customHeight="1">
      <c r="A7" s="35" t="s">
        <v>134</v>
      </c>
      <c r="B7" s="35"/>
      <c r="C7" s="35"/>
    </row>
    <row r="8" spans="1:57" s="25" customFormat="1" ht="24" customHeight="1">
      <c r="A8" s="194" t="s">
        <v>118</v>
      </c>
      <c r="B8" s="194" t="s">
        <v>24</v>
      </c>
      <c r="C8" s="197" t="s">
        <v>53</v>
      </c>
      <c r="D8" s="202" t="s">
        <v>119</v>
      </c>
      <c r="E8" s="203"/>
      <c r="F8" s="203"/>
      <c r="G8" s="203"/>
      <c r="H8" s="203"/>
      <c r="I8" s="203"/>
      <c r="J8" s="203"/>
      <c r="K8" s="203"/>
      <c r="L8" s="203"/>
      <c r="M8" s="203"/>
      <c r="N8" s="202" t="s">
        <v>32</v>
      </c>
      <c r="O8" s="203"/>
      <c r="P8" s="203"/>
      <c r="Q8" s="203"/>
      <c r="R8" s="203"/>
      <c r="S8" s="203"/>
      <c r="T8" s="203"/>
      <c r="U8" s="203"/>
      <c r="V8" s="203"/>
      <c r="W8" s="203"/>
      <c r="X8" s="202" t="s">
        <v>33</v>
      </c>
      <c r="Y8" s="203"/>
      <c r="Z8" s="203"/>
      <c r="AA8" s="203"/>
      <c r="AB8" s="203"/>
      <c r="AC8" s="203"/>
      <c r="AD8" s="203"/>
      <c r="AE8" s="203"/>
      <c r="AF8" s="203"/>
      <c r="AG8" s="203"/>
      <c r="AH8" s="202" t="s">
        <v>34</v>
      </c>
      <c r="AI8" s="203"/>
      <c r="AJ8" s="203"/>
      <c r="AK8" s="203"/>
      <c r="AL8" s="203"/>
      <c r="AM8" s="203"/>
      <c r="AN8" s="203"/>
      <c r="AO8" s="203"/>
      <c r="AP8" s="203"/>
      <c r="AQ8" s="203"/>
      <c r="AR8" s="202" t="s">
        <v>35</v>
      </c>
      <c r="AS8" s="203"/>
      <c r="AT8" s="203"/>
      <c r="AU8" s="203"/>
      <c r="AV8" s="203"/>
      <c r="AW8" s="203"/>
      <c r="AX8" s="203"/>
      <c r="AY8" s="203"/>
      <c r="AZ8" s="203"/>
      <c r="BA8" s="205"/>
    </row>
    <row r="9" spans="1:57" s="25" customFormat="1" ht="27" customHeight="1">
      <c r="A9" s="195"/>
      <c r="B9" s="195"/>
      <c r="C9" s="198"/>
      <c r="D9" s="201" t="s">
        <v>36</v>
      </c>
      <c r="E9" s="201"/>
      <c r="F9" s="201"/>
      <c r="G9" s="201"/>
      <c r="H9" s="201"/>
      <c r="I9" s="201"/>
      <c r="J9" s="201"/>
      <c r="K9" s="201"/>
      <c r="L9" s="201"/>
      <c r="M9" s="53" t="s">
        <v>37</v>
      </c>
      <c r="N9" s="201" t="s">
        <v>36</v>
      </c>
      <c r="O9" s="201"/>
      <c r="P9" s="201"/>
      <c r="Q9" s="201"/>
      <c r="R9" s="201"/>
      <c r="S9" s="201"/>
      <c r="T9" s="201"/>
      <c r="U9" s="201"/>
      <c r="V9" s="201"/>
      <c r="W9" s="53" t="s">
        <v>37</v>
      </c>
      <c r="X9" s="201" t="s">
        <v>36</v>
      </c>
      <c r="Y9" s="201"/>
      <c r="Z9" s="201"/>
      <c r="AA9" s="201"/>
      <c r="AB9" s="201"/>
      <c r="AC9" s="201"/>
      <c r="AD9" s="201"/>
      <c r="AE9" s="201"/>
      <c r="AF9" s="201"/>
      <c r="AG9" s="53" t="s">
        <v>37</v>
      </c>
      <c r="AH9" s="201" t="s">
        <v>36</v>
      </c>
      <c r="AI9" s="201"/>
      <c r="AJ9" s="201"/>
      <c r="AK9" s="201"/>
      <c r="AL9" s="201"/>
      <c r="AM9" s="201"/>
      <c r="AN9" s="201"/>
      <c r="AO9" s="201"/>
      <c r="AP9" s="201"/>
      <c r="AQ9" s="53" t="s">
        <v>37</v>
      </c>
      <c r="AR9" s="201" t="s">
        <v>36</v>
      </c>
      <c r="AS9" s="201"/>
      <c r="AT9" s="201"/>
      <c r="AU9" s="201"/>
      <c r="AV9" s="201"/>
      <c r="AW9" s="201"/>
      <c r="AX9" s="201"/>
      <c r="AY9" s="201"/>
      <c r="AZ9" s="201"/>
      <c r="BA9" s="54" t="s">
        <v>37</v>
      </c>
    </row>
    <row r="10" spans="1:57" s="25" customFormat="1" ht="78" customHeight="1">
      <c r="A10" s="26">
        <v>1</v>
      </c>
      <c r="B10" s="117">
        <f>【①】補助所要額・対象者ごと所要額!C18</f>
        <v>0</v>
      </c>
      <c r="C10" s="118">
        <f>【②】基本情報・返済スケジュール・支給スケジュール!L9</f>
        <v>0</v>
      </c>
      <c r="D10" s="27"/>
      <c r="E10" s="28" t="s">
        <v>38</v>
      </c>
      <c r="F10" s="28"/>
      <c r="G10" s="28" t="s">
        <v>39</v>
      </c>
      <c r="H10" s="28" t="s">
        <v>40</v>
      </c>
      <c r="I10" s="28"/>
      <c r="J10" s="28" t="s">
        <v>38</v>
      </c>
      <c r="K10" s="28"/>
      <c r="L10" s="29" t="s">
        <v>39</v>
      </c>
      <c r="M10" s="96"/>
      <c r="N10" s="27"/>
      <c r="O10" s="28" t="s">
        <v>38</v>
      </c>
      <c r="P10" s="28"/>
      <c r="Q10" s="28" t="s">
        <v>39</v>
      </c>
      <c r="R10" s="28" t="s">
        <v>40</v>
      </c>
      <c r="S10" s="28"/>
      <c r="T10" s="28" t="s">
        <v>38</v>
      </c>
      <c r="U10" s="28"/>
      <c r="V10" s="28" t="s">
        <v>39</v>
      </c>
      <c r="W10" s="96"/>
      <c r="X10" s="27"/>
      <c r="Y10" s="28" t="s">
        <v>38</v>
      </c>
      <c r="Z10" s="28"/>
      <c r="AA10" s="28" t="s">
        <v>39</v>
      </c>
      <c r="AB10" s="28" t="s">
        <v>40</v>
      </c>
      <c r="AC10" s="28"/>
      <c r="AD10" s="28" t="s">
        <v>38</v>
      </c>
      <c r="AE10" s="28"/>
      <c r="AF10" s="29" t="s">
        <v>39</v>
      </c>
      <c r="AG10" s="96"/>
      <c r="AH10" s="27"/>
      <c r="AI10" s="28" t="s">
        <v>38</v>
      </c>
      <c r="AJ10" s="28"/>
      <c r="AK10" s="28" t="s">
        <v>39</v>
      </c>
      <c r="AL10" s="28" t="s">
        <v>40</v>
      </c>
      <c r="AM10" s="28"/>
      <c r="AN10" s="28" t="s">
        <v>38</v>
      </c>
      <c r="AO10" s="28"/>
      <c r="AP10" s="28" t="s">
        <v>39</v>
      </c>
      <c r="AQ10" s="96"/>
      <c r="AR10" s="27"/>
      <c r="AS10" s="28" t="s">
        <v>38</v>
      </c>
      <c r="AT10" s="28"/>
      <c r="AU10" s="28" t="s">
        <v>39</v>
      </c>
      <c r="AV10" s="28" t="s">
        <v>40</v>
      </c>
      <c r="AW10" s="28"/>
      <c r="AX10" s="28" t="s">
        <v>38</v>
      </c>
      <c r="AY10" s="28"/>
      <c r="AZ10" s="28" t="s">
        <v>39</v>
      </c>
      <c r="BA10" s="96"/>
    </row>
    <row r="11" spans="1:57" s="25" customFormat="1" ht="78" customHeight="1">
      <c r="A11" s="26">
        <v>2</v>
      </c>
      <c r="B11" s="117">
        <f>【①】補助所要額・対象者ごと所要額!C19</f>
        <v>0</v>
      </c>
      <c r="C11" s="118">
        <f>【②】基本情報・返済スケジュール・支給スケジュール!L10</f>
        <v>0</v>
      </c>
      <c r="D11" s="27"/>
      <c r="E11" s="28" t="s">
        <v>38</v>
      </c>
      <c r="F11" s="28"/>
      <c r="G11" s="28" t="s">
        <v>39</v>
      </c>
      <c r="H11" s="28" t="s">
        <v>40</v>
      </c>
      <c r="I11" s="28"/>
      <c r="J11" s="28" t="s">
        <v>38</v>
      </c>
      <c r="K11" s="28"/>
      <c r="L11" s="29" t="s">
        <v>39</v>
      </c>
      <c r="M11" s="96"/>
      <c r="N11" s="27"/>
      <c r="O11" s="28" t="s">
        <v>38</v>
      </c>
      <c r="P11" s="28"/>
      <c r="Q11" s="28" t="s">
        <v>39</v>
      </c>
      <c r="R11" s="28" t="s">
        <v>40</v>
      </c>
      <c r="S11" s="28"/>
      <c r="T11" s="28" t="s">
        <v>38</v>
      </c>
      <c r="U11" s="28"/>
      <c r="V11" s="28" t="s">
        <v>39</v>
      </c>
      <c r="W11" s="96"/>
      <c r="X11" s="27"/>
      <c r="Y11" s="28" t="s">
        <v>38</v>
      </c>
      <c r="Z11" s="28"/>
      <c r="AA11" s="28" t="s">
        <v>39</v>
      </c>
      <c r="AB11" s="28" t="s">
        <v>40</v>
      </c>
      <c r="AC11" s="28"/>
      <c r="AD11" s="28" t="s">
        <v>38</v>
      </c>
      <c r="AE11" s="28"/>
      <c r="AF11" s="29" t="s">
        <v>39</v>
      </c>
      <c r="AG11" s="96"/>
      <c r="AH11" s="27"/>
      <c r="AI11" s="28" t="s">
        <v>38</v>
      </c>
      <c r="AJ11" s="28"/>
      <c r="AK11" s="28" t="s">
        <v>39</v>
      </c>
      <c r="AL11" s="28" t="s">
        <v>40</v>
      </c>
      <c r="AM11" s="28"/>
      <c r="AN11" s="28" t="s">
        <v>38</v>
      </c>
      <c r="AO11" s="28"/>
      <c r="AP11" s="28" t="s">
        <v>39</v>
      </c>
      <c r="AQ11" s="96"/>
      <c r="AR11" s="27"/>
      <c r="AS11" s="28" t="s">
        <v>38</v>
      </c>
      <c r="AT11" s="28"/>
      <c r="AU11" s="28" t="s">
        <v>39</v>
      </c>
      <c r="AV11" s="28" t="s">
        <v>40</v>
      </c>
      <c r="AW11" s="28"/>
      <c r="AX11" s="28" t="s">
        <v>38</v>
      </c>
      <c r="AY11" s="28"/>
      <c r="AZ11" s="28" t="s">
        <v>39</v>
      </c>
      <c r="BA11" s="96"/>
    </row>
    <row r="12" spans="1:57" s="25" customFormat="1" ht="78" customHeight="1">
      <c r="A12" s="26">
        <v>3</v>
      </c>
      <c r="B12" s="117">
        <f>【①】補助所要額・対象者ごと所要額!C20</f>
        <v>0</v>
      </c>
      <c r="C12" s="118">
        <f>【②】基本情報・返済スケジュール・支給スケジュール!L11</f>
        <v>0</v>
      </c>
      <c r="D12" s="27"/>
      <c r="E12" s="28" t="s">
        <v>38</v>
      </c>
      <c r="F12" s="28"/>
      <c r="G12" s="28" t="s">
        <v>39</v>
      </c>
      <c r="H12" s="28" t="s">
        <v>40</v>
      </c>
      <c r="I12" s="28"/>
      <c r="J12" s="28" t="s">
        <v>38</v>
      </c>
      <c r="K12" s="28"/>
      <c r="L12" s="29" t="s">
        <v>39</v>
      </c>
      <c r="M12" s="96"/>
      <c r="N12" s="27"/>
      <c r="O12" s="28" t="s">
        <v>38</v>
      </c>
      <c r="P12" s="28"/>
      <c r="Q12" s="28" t="s">
        <v>39</v>
      </c>
      <c r="R12" s="28" t="s">
        <v>40</v>
      </c>
      <c r="S12" s="28"/>
      <c r="T12" s="28" t="s">
        <v>38</v>
      </c>
      <c r="U12" s="28"/>
      <c r="V12" s="28" t="s">
        <v>39</v>
      </c>
      <c r="W12" s="96"/>
      <c r="X12" s="27"/>
      <c r="Y12" s="28" t="s">
        <v>38</v>
      </c>
      <c r="Z12" s="28"/>
      <c r="AA12" s="28" t="s">
        <v>39</v>
      </c>
      <c r="AB12" s="28" t="s">
        <v>40</v>
      </c>
      <c r="AC12" s="28"/>
      <c r="AD12" s="28" t="s">
        <v>38</v>
      </c>
      <c r="AE12" s="28"/>
      <c r="AF12" s="29" t="s">
        <v>39</v>
      </c>
      <c r="AG12" s="96"/>
      <c r="AH12" s="27"/>
      <c r="AI12" s="28" t="s">
        <v>38</v>
      </c>
      <c r="AJ12" s="28"/>
      <c r="AK12" s="28" t="s">
        <v>39</v>
      </c>
      <c r="AL12" s="28" t="s">
        <v>40</v>
      </c>
      <c r="AM12" s="28"/>
      <c r="AN12" s="28" t="s">
        <v>38</v>
      </c>
      <c r="AO12" s="28"/>
      <c r="AP12" s="28" t="s">
        <v>39</v>
      </c>
      <c r="AQ12" s="96"/>
      <c r="AR12" s="27"/>
      <c r="AS12" s="28" t="s">
        <v>38</v>
      </c>
      <c r="AT12" s="28"/>
      <c r="AU12" s="28" t="s">
        <v>39</v>
      </c>
      <c r="AV12" s="28" t="s">
        <v>40</v>
      </c>
      <c r="AW12" s="28"/>
      <c r="AX12" s="28" t="s">
        <v>38</v>
      </c>
      <c r="AY12" s="28"/>
      <c r="AZ12" s="28" t="s">
        <v>39</v>
      </c>
      <c r="BA12" s="96"/>
    </row>
    <row r="13" spans="1:57" s="25" customFormat="1" ht="78" customHeight="1">
      <c r="A13" s="26">
        <v>4</v>
      </c>
      <c r="B13" s="117">
        <f>【①】補助所要額・対象者ごと所要額!C21</f>
        <v>0</v>
      </c>
      <c r="C13" s="118">
        <f>【②】基本情報・返済スケジュール・支給スケジュール!L12</f>
        <v>0</v>
      </c>
      <c r="D13" s="27"/>
      <c r="E13" s="28" t="s">
        <v>38</v>
      </c>
      <c r="F13" s="28"/>
      <c r="G13" s="28" t="s">
        <v>39</v>
      </c>
      <c r="H13" s="28" t="s">
        <v>40</v>
      </c>
      <c r="I13" s="28"/>
      <c r="J13" s="28" t="s">
        <v>38</v>
      </c>
      <c r="K13" s="28"/>
      <c r="L13" s="29" t="s">
        <v>39</v>
      </c>
      <c r="M13" s="96"/>
      <c r="N13" s="27"/>
      <c r="O13" s="28" t="s">
        <v>38</v>
      </c>
      <c r="P13" s="28"/>
      <c r="Q13" s="28" t="s">
        <v>39</v>
      </c>
      <c r="R13" s="28" t="s">
        <v>40</v>
      </c>
      <c r="S13" s="28"/>
      <c r="T13" s="28" t="s">
        <v>38</v>
      </c>
      <c r="U13" s="28"/>
      <c r="V13" s="28" t="s">
        <v>39</v>
      </c>
      <c r="W13" s="96"/>
      <c r="X13" s="27"/>
      <c r="Y13" s="28" t="s">
        <v>38</v>
      </c>
      <c r="Z13" s="28"/>
      <c r="AA13" s="28" t="s">
        <v>39</v>
      </c>
      <c r="AB13" s="28" t="s">
        <v>40</v>
      </c>
      <c r="AC13" s="28"/>
      <c r="AD13" s="28" t="s">
        <v>38</v>
      </c>
      <c r="AE13" s="28"/>
      <c r="AF13" s="29" t="s">
        <v>39</v>
      </c>
      <c r="AG13" s="96"/>
      <c r="AH13" s="27"/>
      <c r="AI13" s="28" t="s">
        <v>38</v>
      </c>
      <c r="AJ13" s="28"/>
      <c r="AK13" s="28" t="s">
        <v>39</v>
      </c>
      <c r="AL13" s="28" t="s">
        <v>40</v>
      </c>
      <c r="AM13" s="28"/>
      <c r="AN13" s="28" t="s">
        <v>38</v>
      </c>
      <c r="AO13" s="28"/>
      <c r="AP13" s="28" t="s">
        <v>39</v>
      </c>
      <c r="AQ13" s="96"/>
      <c r="AR13" s="27"/>
      <c r="AS13" s="28" t="s">
        <v>38</v>
      </c>
      <c r="AT13" s="28"/>
      <c r="AU13" s="28" t="s">
        <v>39</v>
      </c>
      <c r="AV13" s="28" t="s">
        <v>40</v>
      </c>
      <c r="AW13" s="28"/>
      <c r="AX13" s="28" t="s">
        <v>38</v>
      </c>
      <c r="AY13" s="28"/>
      <c r="AZ13" s="28" t="s">
        <v>39</v>
      </c>
      <c r="BA13" s="96"/>
    </row>
    <row r="14" spans="1:57" s="25" customFormat="1" ht="78" customHeight="1">
      <c r="A14" s="26">
        <v>5</v>
      </c>
      <c r="B14" s="117">
        <f>【①】補助所要額・対象者ごと所要額!C22</f>
        <v>0</v>
      </c>
      <c r="C14" s="118">
        <f>【②】基本情報・返済スケジュール・支給スケジュール!L13</f>
        <v>0</v>
      </c>
      <c r="D14" s="27"/>
      <c r="E14" s="28" t="s">
        <v>38</v>
      </c>
      <c r="F14" s="28"/>
      <c r="G14" s="28" t="s">
        <v>39</v>
      </c>
      <c r="H14" s="28" t="s">
        <v>40</v>
      </c>
      <c r="I14" s="28"/>
      <c r="J14" s="28" t="s">
        <v>38</v>
      </c>
      <c r="K14" s="28"/>
      <c r="L14" s="29" t="s">
        <v>39</v>
      </c>
      <c r="M14" s="96"/>
      <c r="N14" s="30"/>
      <c r="O14" s="31" t="s">
        <v>38</v>
      </c>
      <c r="P14" s="31"/>
      <c r="Q14" s="31" t="s">
        <v>39</v>
      </c>
      <c r="R14" s="31" t="s">
        <v>40</v>
      </c>
      <c r="S14" s="31"/>
      <c r="T14" s="31" t="s">
        <v>38</v>
      </c>
      <c r="U14" s="31"/>
      <c r="V14" s="31" t="s">
        <v>39</v>
      </c>
      <c r="W14" s="96"/>
      <c r="X14" s="30"/>
      <c r="Y14" s="31" t="s">
        <v>38</v>
      </c>
      <c r="Z14" s="31"/>
      <c r="AA14" s="31" t="s">
        <v>39</v>
      </c>
      <c r="AB14" s="31" t="s">
        <v>40</v>
      </c>
      <c r="AC14" s="31"/>
      <c r="AD14" s="31" t="s">
        <v>38</v>
      </c>
      <c r="AE14" s="31"/>
      <c r="AF14" s="32" t="s">
        <v>39</v>
      </c>
      <c r="AG14" s="96"/>
      <c r="AH14" s="30"/>
      <c r="AI14" s="31" t="s">
        <v>38</v>
      </c>
      <c r="AJ14" s="31"/>
      <c r="AK14" s="31" t="s">
        <v>39</v>
      </c>
      <c r="AL14" s="31" t="s">
        <v>40</v>
      </c>
      <c r="AM14" s="31"/>
      <c r="AN14" s="31" t="s">
        <v>38</v>
      </c>
      <c r="AO14" s="31"/>
      <c r="AP14" s="31" t="s">
        <v>39</v>
      </c>
      <c r="AQ14" s="96"/>
      <c r="AR14" s="27"/>
      <c r="AS14" s="28" t="s">
        <v>38</v>
      </c>
      <c r="AT14" s="28"/>
      <c r="AU14" s="28" t="s">
        <v>39</v>
      </c>
      <c r="AV14" s="28" t="s">
        <v>40</v>
      </c>
      <c r="AW14" s="28"/>
      <c r="AX14" s="28" t="s">
        <v>38</v>
      </c>
      <c r="AY14" s="28"/>
      <c r="AZ14" s="28" t="s">
        <v>39</v>
      </c>
      <c r="BA14" s="96"/>
    </row>
    <row r="15" spans="1:57" s="25" customFormat="1" ht="78" customHeight="1">
      <c r="A15" s="26">
        <v>6</v>
      </c>
      <c r="B15" s="117">
        <f>【①】補助所要額・対象者ごと所要額!C23</f>
        <v>0</v>
      </c>
      <c r="C15" s="118">
        <f>【②】基本情報・返済スケジュール・支給スケジュール!L14</f>
        <v>0</v>
      </c>
      <c r="D15" s="27"/>
      <c r="E15" s="28" t="s">
        <v>38</v>
      </c>
      <c r="F15" s="28"/>
      <c r="G15" s="28" t="s">
        <v>39</v>
      </c>
      <c r="H15" s="28" t="s">
        <v>40</v>
      </c>
      <c r="I15" s="28"/>
      <c r="J15" s="28" t="s">
        <v>38</v>
      </c>
      <c r="K15" s="28"/>
      <c r="L15" s="29" t="s">
        <v>39</v>
      </c>
      <c r="M15" s="96"/>
      <c r="N15" s="27"/>
      <c r="O15" s="28" t="s">
        <v>38</v>
      </c>
      <c r="P15" s="28"/>
      <c r="Q15" s="28" t="s">
        <v>39</v>
      </c>
      <c r="R15" s="28" t="s">
        <v>40</v>
      </c>
      <c r="S15" s="28"/>
      <c r="T15" s="28" t="s">
        <v>38</v>
      </c>
      <c r="U15" s="28"/>
      <c r="V15" s="28" t="s">
        <v>39</v>
      </c>
      <c r="W15" s="96"/>
      <c r="X15" s="27"/>
      <c r="Y15" s="28" t="s">
        <v>38</v>
      </c>
      <c r="Z15" s="28"/>
      <c r="AA15" s="28" t="s">
        <v>39</v>
      </c>
      <c r="AB15" s="28" t="s">
        <v>40</v>
      </c>
      <c r="AC15" s="28"/>
      <c r="AD15" s="28" t="s">
        <v>38</v>
      </c>
      <c r="AE15" s="28"/>
      <c r="AF15" s="29" t="s">
        <v>39</v>
      </c>
      <c r="AG15" s="96"/>
      <c r="AH15" s="27"/>
      <c r="AI15" s="28" t="s">
        <v>38</v>
      </c>
      <c r="AJ15" s="28"/>
      <c r="AK15" s="28" t="s">
        <v>39</v>
      </c>
      <c r="AL15" s="28" t="s">
        <v>40</v>
      </c>
      <c r="AM15" s="28"/>
      <c r="AN15" s="28" t="s">
        <v>38</v>
      </c>
      <c r="AO15" s="28"/>
      <c r="AP15" s="28" t="s">
        <v>39</v>
      </c>
      <c r="AQ15" s="96"/>
      <c r="AR15" s="27"/>
      <c r="AS15" s="28" t="s">
        <v>38</v>
      </c>
      <c r="AT15" s="28"/>
      <c r="AU15" s="28" t="s">
        <v>39</v>
      </c>
      <c r="AV15" s="28" t="s">
        <v>40</v>
      </c>
      <c r="AW15" s="28"/>
      <c r="AX15" s="28" t="s">
        <v>38</v>
      </c>
      <c r="AY15" s="28"/>
      <c r="AZ15" s="28" t="s">
        <v>39</v>
      </c>
      <c r="BA15" s="96"/>
    </row>
    <row r="16" spans="1:57" ht="11.25" customHeight="1">
      <c r="B16" s="20"/>
      <c r="C16" s="20"/>
      <c r="D16" s="21"/>
      <c r="E16" s="21"/>
      <c r="F16" s="21"/>
      <c r="G16" s="21"/>
      <c r="H16" s="21"/>
      <c r="I16" s="21"/>
      <c r="J16" s="21"/>
      <c r="K16" s="21"/>
      <c r="L16" s="21"/>
      <c r="M16" s="22"/>
      <c r="N16" s="21"/>
      <c r="O16" s="21"/>
      <c r="P16" s="21"/>
      <c r="Q16" s="21"/>
      <c r="R16" s="21"/>
      <c r="S16" s="89"/>
      <c r="T16" s="21"/>
      <c r="U16" s="21"/>
      <c r="V16" s="21"/>
      <c r="W16" s="22"/>
      <c r="X16" s="21"/>
      <c r="Y16" s="21"/>
      <c r="Z16" s="21"/>
      <c r="AA16" s="21"/>
      <c r="AB16" s="21"/>
      <c r="AC16" s="21"/>
      <c r="AD16" s="21"/>
      <c r="AE16" s="21"/>
      <c r="AF16" s="21"/>
      <c r="AG16" s="22"/>
      <c r="AH16" s="21"/>
      <c r="AI16" s="21"/>
      <c r="AJ16" s="21"/>
      <c r="AK16" s="21"/>
      <c r="AL16" s="21"/>
      <c r="AM16" s="21"/>
      <c r="AN16" s="21"/>
      <c r="AO16" s="21"/>
      <c r="AP16" s="21"/>
      <c r="AQ16" s="22"/>
      <c r="AR16" s="21"/>
      <c r="AS16" s="21"/>
      <c r="AT16" s="21"/>
      <c r="AU16" s="21"/>
      <c r="AV16" s="21"/>
      <c r="AW16" s="21"/>
      <c r="AX16" s="21"/>
      <c r="AY16" s="21"/>
      <c r="AZ16" s="21"/>
      <c r="BA16" s="23"/>
      <c r="BD16" s="24"/>
      <c r="BE16" s="24"/>
    </row>
    <row r="17" spans="2:57" s="34" customFormat="1" ht="23.25" customHeight="1">
      <c r="B17" s="95" t="s">
        <v>144</v>
      </c>
      <c r="C17" s="36"/>
      <c r="D17" s="36"/>
      <c r="E17" s="36"/>
      <c r="F17" s="36"/>
      <c r="G17" s="36"/>
      <c r="H17" s="36"/>
      <c r="I17" s="36"/>
      <c r="J17" s="36"/>
      <c r="K17" s="36"/>
      <c r="L17" s="36"/>
      <c r="M17" s="36"/>
      <c r="N17" s="36"/>
      <c r="O17" s="36"/>
      <c r="P17" s="36"/>
      <c r="Q17" s="36"/>
      <c r="R17" s="36"/>
      <c r="S17" s="36"/>
      <c r="T17" s="36"/>
      <c r="U17" s="36"/>
      <c r="V17" s="36"/>
      <c r="W17" s="36"/>
      <c r="X17" s="36"/>
      <c r="Y17" s="36"/>
      <c r="Z17" s="36"/>
      <c r="BD17" s="37"/>
      <c r="BE17" s="37"/>
    </row>
    <row r="18" spans="2:57" s="34" customFormat="1" ht="59.25" customHeight="1">
      <c r="B18" s="204" t="s">
        <v>155</v>
      </c>
      <c r="C18" s="204"/>
      <c r="D18" s="204"/>
      <c r="E18" s="204"/>
      <c r="F18" s="204"/>
      <c r="G18" s="204"/>
      <c r="H18" s="204"/>
      <c r="I18" s="204"/>
      <c r="J18" s="204"/>
      <c r="K18" s="204"/>
      <c r="L18" s="204"/>
      <c r="M18" s="204"/>
      <c r="N18" s="204"/>
      <c r="O18" s="204"/>
      <c r="P18" s="204"/>
      <c r="Q18" s="204"/>
      <c r="R18" s="204"/>
      <c r="S18" s="204"/>
      <c r="T18" s="204"/>
      <c r="U18" s="204"/>
      <c r="V18" s="204"/>
      <c r="W18" s="204"/>
      <c r="X18" s="204"/>
      <c r="Y18" s="204"/>
      <c r="Z18" s="204"/>
      <c r="AA18" s="204"/>
      <c r="AB18" s="204"/>
      <c r="AC18" s="204"/>
      <c r="AD18" s="204"/>
      <c r="AE18" s="204"/>
      <c r="AF18" s="204"/>
      <c r="AG18" s="204"/>
      <c r="AH18" s="204"/>
      <c r="AI18" s="204"/>
      <c r="AJ18" s="204"/>
      <c r="AK18" s="204"/>
      <c r="AL18" s="204"/>
      <c r="AM18" s="204"/>
      <c r="AN18" s="204"/>
      <c r="AO18" s="204"/>
      <c r="AP18" s="204"/>
      <c r="AQ18" s="204"/>
      <c r="AR18" s="204"/>
      <c r="AS18" s="204"/>
      <c r="AT18" s="204"/>
      <c r="AU18" s="204"/>
      <c r="AV18" s="204"/>
      <c r="AW18" s="204"/>
      <c r="AX18" s="204"/>
      <c r="AY18" s="204"/>
      <c r="AZ18" s="204"/>
      <c r="BA18" s="204"/>
      <c r="BD18" s="37"/>
      <c r="BE18" s="37"/>
    </row>
    <row r="19" spans="2:57" s="34" customFormat="1" ht="59.25" customHeight="1">
      <c r="B19" s="204"/>
      <c r="C19" s="204"/>
      <c r="D19" s="204"/>
      <c r="E19" s="204"/>
      <c r="F19" s="204"/>
      <c r="G19" s="204"/>
      <c r="H19" s="204"/>
      <c r="I19" s="204"/>
      <c r="J19" s="204"/>
      <c r="K19" s="204"/>
      <c r="L19" s="204"/>
      <c r="M19" s="204"/>
      <c r="N19" s="204"/>
      <c r="O19" s="204"/>
      <c r="P19" s="204"/>
      <c r="Q19" s="204"/>
      <c r="R19" s="204"/>
      <c r="S19" s="204"/>
      <c r="T19" s="204"/>
      <c r="U19" s="204"/>
      <c r="V19" s="204"/>
      <c r="W19" s="204"/>
      <c r="X19" s="204"/>
      <c r="Y19" s="204"/>
      <c r="Z19" s="204"/>
      <c r="AA19" s="204"/>
      <c r="AB19" s="204"/>
      <c r="AC19" s="204"/>
      <c r="AD19" s="204"/>
      <c r="AE19" s="204"/>
      <c r="AF19" s="204"/>
      <c r="AG19" s="204"/>
      <c r="AH19" s="204"/>
      <c r="AI19" s="204"/>
      <c r="AJ19" s="204"/>
      <c r="AK19" s="204"/>
      <c r="AL19" s="204"/>
      <c r="AM19" s="204"/>
      <c r="AN19" s="204"/>
      <c r="AO19" s="204"/>
      <c r="AP19" s="204"/>
      <c r="AQ19" s="204"/>
      <c r="AR19" s="204"/>
      <c r="AS19" s="204"/>
      <c r="AT19" s="204"/>
      <c r="AU19" s="204"/>
      <c r="AV19" s="204"/>
      <c r="AW19" s="204"/>
      <c r="AX19" s="204"/>
      <c r="AY19" s="204"/>
      <c r="AZ19" s="204"/>
      <c r="BA19" s="204"/>
      <c r="BD19" s="37"/>
      <c r="BE19" s="37"/>
    </row>
    <row r="20" spans="2:57" s="34" customFormat="1" ht="59.25" customHeight="1">
      <c r="B20" s="204"/>
      <c r="C20" s="204"/>
      <c r="D20" s="204"/>
      <c r="E20" s="204"/>
      <c r="F20" s="204"/>
      <c r="G20" s="204"/>
      <c r="H20" s="204"/>
      <c r="I20" s="204"/>
      <c r="J20" s="204"/>
      <c r="K20" s="204"/>
      <c r="L20" s="204"/>
      <c r="M20" s="204"/>
      <c r="N20" s="204"/>
      <c r="O20" s="204"/>
      <c r="P20" s="204"/>
      <c r="Q20" s="204"/>
      <c r="R20" s="204"/>
      <c r="S20" s="204"/>
      <c r="T20" s="204"/>
      <c r="U20" s="204"/>
      <c r="V20" s="204"/>
      <c r="W20" s="204"/>
      <c r="X20" s="204"/>
      <c r="Y20" s="204"/>
      <c r="Z20" s="204"/>
      <c r="AA20" s="204"/>
      <c r="AB20" s="204"/>
      <c r="AC20" s="204"/>
      <c r="AD20" s="204"/>
      <c r="AE20" s="204"/>
      <c r="AF20" s="204"/>
      <c r="AG20" s="204"/>
      <c r="AH20" s="204"/>
      <c r="AI20" s="204"/>
      <c r="AJ20" s="204"/>
      <c r="AK20" s="204"/>
      <c r="AL20" s="204"/>
      <c r="AM20" s="204"/>
      <c r="AN20" s="204"/>
      <c r="AO20" s="204"/>
      <c r="AP20" s="204"/>
      <c r="AQ20" s="204"/>
      <c r="AR20" s="204"/>
      <c r="AS20" s="204"/>
      <c r="AT20" s="204"/>
      <c r="AU20" s="204"/>
      <c r="AV20" s="204"/>
      <c r="AW20" s="204"/>
      <c r="AX20" s="204"/>
      <c r="AY20" s="204"/>
      <c r="AZ20" s="204"/>
      <c r="BA20" s="204"/>
      <c r="BD20" s="37"/>
      <c r="BE20" s="37"/>
    </row>
    <row r="21" spans="2:57" s="34" customFormat="1" ht="59.25" customHeight="1">
      <c r="B21" s="204"/>
      <c r="C21" s="204"/>
      <c r="D21" s="204"/>
      <c r="E21" s="204"/>
      <c r="F21" s="204"/>
      <c r="G21" s="204"/>
      <c r="H21" s="204"/>
      <c r="I21" s="204"/>
      <c r="J21" s="204"/>
      <c r="K21" s="204"/>
      <c r="L21" s="204"/>
      <c r="M21" s="204"/>
      <c r="N21" s="204"/>
      <c r="O21" s="204"/>
      <c r="P21" s="204"/>
      <c r="Q21" s="204"/>
      <c r="R21" s="204"/>
      <c r="S21" s="204"/>
      <c r="T21" s="204"/>
      <c r="U21" s="204"/>
      <c r="V21" s="204"/>
      <c r="W21" s="204"/>
      <c r="X21" s="204"/>
      <c r="Y21" s="204"/>
      <c r="Z21" s="204"/>
      <c r="AA21" s="204"/>
      <c r="AB21" s="204"/>
      <c r="AC21" s="204"/>
      <c r="AD21" s="204"/>
      <c r="AE21" s="204"/>
      <c r="AF21" s="204"/>
      <c r="AG21" s="204"/>
      <c r="AH21" s="204"/>
      <c r="AI21" s="204"/>
      <c r="AJ21" s="204"/>
      <c r="AK21" s="204"/>
      <c r="AL21" s="204"/>
      <c r="AM21" s="204"/>
      <c r="AN21" s="204"/>
      <c r="AO21" s="204"/>
      <c r="AP21" s="204"/>
      <c r="AQ21" s="204"/>
      <c r="AR21" s="204"/>
      <c r="AS21" s="204"/>
      <c r="AT21" s="204"/>
      <c r="AU21" s="204"/>
      <c r="AV21" s="204"/>
      <c r="AW21" s="204"/>
      <c r="AX21" s="204"/>
      <c r="AY21" s="204"/>
      <c r="AZ21" s="204"/>
      <c r="BA21" s="204"/>
      <c r="BD21" s="37"/>
      <c r="BE21" s="37"/>
    </row>
    <row r="22" spans="2:57" ht="59.25" customHeight="1">
      <c r="B22" s="204"/>
      <c r="C22" s="204"/>
      <c r="D22" s="204"/>
      <c r="E22" s="204"/>
      <c r="F22" s="204"/>
      <c r="G22" s="204"/>
      <c r="H22" s="204"/>
      <c r="I22" s="204"/>
      <c r="J22" s="204"/>
      <c r="K22" s="204"/>
      <c r="L22" s="204"/>
      <c r="M22" s="204"/>
      <c r="N22" s="204"/>
      <c r="O22" s="204"/>
      <c r="P22" s="204"/>
      <c r="Q22" s="204"/>
      <c r="R22" s="204"/>
      <c r="S22" s="204"/>
      <c r="T22" s="204"/>
      <c r="U22" s="204"/>
      <c r="V22" s="204"/>
      <c r="W22" s="204"/>
      <c r="X22" s="204"/>
      <c r="Y22" s="204"/>
      <c r="Z22" s="204"/>
      <c r="AA22" s="204"/>
      <c r="AB22" s="204"/>
      <c r="AC22" s="204"/>
      <c r="AD22" s="204"/>
      <c r="AE22" s="204"/>
      <c r="AF22" s="204"/>
      <c r="AG22" s="204"/>
      <c r="AH22" s="204"/>
      <c r="AI22" s="204"/>
      <c r="AJ22" s="204"/>
      <c r="AK22" s="204"/>
      <c r="AL22" s="204"/>
      <c r="AM22" s="204"/>
      <c r="AN22" s="204"/>
      <c r="AO22" s="204"/>
      <c r="AP22" s="204"/>
      <c r="AQ22" s="204"/>
      <c r="AR22" s="204"/>
      <c r="AS22" s="204"/>
      <c r="AT22" s="204"/>
      <c r="AU22" s="204"/>
      <c r="AV22" s="204"/>
      <c r="AW22" s="204"/>
      <c r="AX22" s="204"/>
      <c r="AY22" s="204"/>
      <c r="AZ22" s="204"/>
      <c r="BA22" s="204"/>
    </row>
    <row r="24" spans="2:57">
      <c r="BC24" s="18" t="s">
        <v>96</v>
      </c>
    </row>
    <row r="25" spans="2:57">
      <c r="BC25" s="18" t="s">
        <v>97</v>
      </c>
    </row>
    <row r="26" spans="2:57">
      <c r="BC26" s="18" t="s">
        <v>98</v>
      </c>
    </row>
    <row r="27" spans="2:57">
      <c r="BC27" s="18" t="s">
        <v>99</v>
      </c>
    </row>
    <row r="28" spans="2:57">
      <c r="BC28" s="18" t="s">
        <v>100</v>
      </c>
    </row>
    <row r="29" spans="2:57">
      <c r="BC29" s="18" t="s">
        <v>101</v>
      </c>
    </row>
    <row r="30" spans="2:57">
      <c r="BC30" s="18" t="s">
        <v>102</v>
      </c>
    </row>
    <row r="31" spans="2:57">
      <c r="BC31" s="18" t="s">
        <v>113</v>
      </c>
    </row>
    <row r="32" spans="2:57">
      <c r="BC32" s="18" t="s">
        <v>103</v>
      </c>
    </row>
    <row r="33" spans="55:55">
      <c r="BC33" s="18" t="s">
        <v>104</v>
      </c>
    </row>
    <row r="34" spans="55:55">
      <c r="BC34" s="18" t="s">
        <v>105</v>
      </c>
    </row>
    <row r="35" spans="55:55">
      <c r="BC35" s="18" t="s">
        <v>106</v>
      </c>
    </row>
    <row r="36" spans="55:55">
      <c r="BC36" s="24" t="s">
        <v>107</v>
      </c>
    </row>
    <row r="37" spans="55:55">
      <c r="BC37" s="24" t="s">
        <v>108</v>
      </c>
    </row>
    <row r="38" spans="55:55">
      <c r="BC38" s="24" t="s">
        <v>109</v>
      </c>
    </row>
    <row r="39" spans="55:55">
      <c r="BC39" s="24" t="s">
        <v>110</v>
      </c>
    </row>
    <row r="40" spans="55:55">
      <c r="BC40" s="24" t="s">
        <v>111</v>
      </c>
    </row>
    <row r="41" spans="55:55">
      <c r="BC41" s="24" t="s">
        <v>112</v>
      </c>
    </row>
    <row r="42" spans="55:55">
      <c r="BC42" s="18" t="s">
        <v>116</v>
      </c>
    </row>
    <row r="43" spans="55:55">
      <c r="BC43" s="18" t="s">
        <v>117</v>
      </c>
    </row>
  </sheetData>
  <mergeCells count="18">
    <mergeCell ref="AR9:AZ9"/>
    <mergeCell ref="D8:M8"/>
    <mergeCell ref="N8:W8"/>
    <mergeCell ref="X8:AG8"/>
    <mergeCell ref="B18:BA22"/>
    <mergeCell ref="AH8:AQ8"/>
    <mergeCell ref="AR8:BA8"/>
    <mergeCell ref="N9:V9"/>
    <mergeCell ref="X9:AF9"/>
    <mergeCell ref="AH9:AP9"/>
    <mergeCell ref="A8:A9"/>
    <mergeCell ref="A2:B2"/>
    <mergeCell ref="A4:B4"/>
    <mergeCell ref="C8:C9"/>
    <mergeCell ref="C2:H2"/>
    <mergeCell ref="B8:B9"/>
    <mergeCell ref="C4:H4"/>
    <mergeCell ref="D9:L9"/>
  </mergeCells>
  <phoneticPr fontId="14"/>
  <dataValidations count="2">
    <dataValidation type="list" allowBlank="1" showInputMessage="1" showErrorMessage="1" sqref="AG16 W16 M16 AQ16 BA16" xr:uid="{00000000-0002-0000-0200-000000000000}">
      <formula1>"初任者,実務者,介護福祉士"</formula1>
    </dataValidation>
    <dataValidation type="list" allowBlank="1" showInputMessage="1" showErrorMessage="1" sqref="M10:M15 W10:W15 AG10:AG15 AQ10:AQ15 BA10:BA15" xr:uid="{00000000-0002-0000-0200-000001000000}">
      <formula1>$BC$24:$BC$43</formula1>
    </dataValidation>
  </dataValidations>
  <pageMargins left="0.23622047244094491" right="0.23622047244094491" top="0.74803149606299213" bottom="0.74803149606299213" header="0.31496062992125984" footer="0.31496062992125984"/>
  <pageSetup paperSize="9" scale="55" fitToHeight="0" orientation="landscape"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tint="0.79998168889431442"/>
    <pageSetUpPr fitToPage="1"/>
  </sheetPr>
  <dimension ref="B1:T31"/>
  <sheetViews>
    <sheetView view="pageBreakPreview" zoomScale="70" zoomScaleNormal="100" zoomScaleSheetLayoutView="70" workbookViewId="0">
      <selection activeCell="H2" sqref="H2"/>
    </sheetView>
  </sheetViews>
  <sheetFormatPr defaultRowHeight="13.5"/>
  <cols>
    <col min="1" max="1" width="2" style="59" customWidth="1"/>
    <col min="2" max="2" width="3.625" style="59" bestFit="1" customWidth="1"/>
    <col min="3" max="4" width="12.25" style="59" customWidth="1"/>
    <col min="5" max="20" width="11.25" style="59" customWidth="1"/>
    <col min="21" max="21" width="3" style="59" customWidth="1"/>
    <col min="22" max="24" width="13.75" style="59" customWidth="1"/>
    <col min="25" max="25" width="15.75" style="59" customWidth="1"/>
    <col min="26" max="26" width="8.875" style="59" customWidth="1"/>
    <col min="27" max="27" width="21.125" style="59" customWidth="1"/>
    <col min="28" max="16384" width="9" style="59"/>
  </cols>
  <sheetData>
    <row r="1" spans="2:20" ht="8.25" customHeight="1"/>
    <row r="2" spans="2:20" ht="14.25">
      <c r="T2" s="5" t="s">
        <v>123</v>
      </c>
    </row>
    <row r="3" spans="2:20" ht="29.25" customHeight="1">
      <c r="B3" s="207" t="s">
        <v>19</v>
      </c>
      <c r="C3" s="207"/>
      <c r="D3" s="208" t="s">
        <v>64</v>
      </c>
      <c r="E3" s="208"/>
      <c r="F3" s="208"/>
      <c r="G3" s="208"/>
    </row>
    <row r="4" spans="2:20" ht="33" customHeight="1">
      <c r="B4" s="209" t="s">
        <v>20</v>
      </c>
      <c r="C4" s="209"/>
      <c r="D4" s="210">
        <v>1312345678</v>
      </c>
      <c r="E4" s="210"/>
      <c r="F4" s="210"/>
      <c r="G4" s="210"/>
    </row>
    <row r="5" spans="2:20" ht="30.75" customHeight="1">
      <c r="B5" s="209" t="s">
        <v>21</v>
      </c>
      <c r="C5" s="209"/>
      <c r="D5" s="210" t="s">
        <v>63</v>
      </c>
      <c r="E5" s="210"/>
      <c r="F5" s="210"/>
      <c r="G5" s="210"/>
    </row>
    <row r="6" spans="2:20" ht="19.5" customHeight="1"/>
    <row r="7" spans="2:20" ht="19.5" customHeight="1">
      <c r="B7" s="206" t="s">
        <v>160</v>
      </c>
      <c r="C7" s="206"/>
      <c r="D7" s="206"/>
      <c r="E7" s="206"/>
      <c r="F7" s="206"/>
      <c r="G7" s="206"/>
      <c r="H7" s="206"/>
      <c r="I7" s="206"/>
      <c r="J7" s="206"/>
      <c r="K7" s="206"/>
      <c r="L7" s="206"/>
      <c r="M7" s="206"/>
      <c r="N7" s="206"/>
      <c r="O7" s="206"/>
      <c r="P7" s="206"/>
      <c r="Q7" s="206"/>
      <c r="R7" s="206"/>
      <c r="S7" s="206"/>
      <c r="T7" s="206"/>
    </row>
    <row r="8" spans="2:20" ht="12" customHeight="1"/>
    <row r="9" spans="2:20" ht="12" customHeight="1"/>
    <row r="10" spans="2:20" ht="24.75" customHeight="1">
      <c r="B10" s="91" t="s">
        <v>124</v>
      </c>
      <c r="H10" s="64" t="s">
        <v>22</v>
      </c>
      <c r="I10" s="216">
        <f>S23</f>
        <v>858000</v>
      </c>
      <c r="J10" s="216"/>
      <c r="K10" s="216"/>
      <c r="L10" s="216"/>
      <c r="M10" s="64" t="s">
        <v>23</v>
      </c>
    </row>
    <row r="11" spans="2:20" ht="19.5" customHeight="1"/>
    <row r="12" spans="2:20" ht="19.5" customHeight="1"/>
    <row r="14" spans="2:20">
      <c r="B14" s="91" t="s">
        <v>125</v>
      </c>
    </row>
    <row r="15" spans="2:20" ht="10.5" customHeight="1"/>
    <row r="16" spans="2:20" ht="49.5" customHeight="1">
      <c r="B16" s="63" t="s">
        <v>62</v>
      </c>
      <c r="C16" s="217" t="s">
        <v>24</v>
      </c>
      <c r="D16" s="218"/>
      <c r="E16" s="219" t="s">
        <v>25</v>
      </c>
      <c r="F16" s="220"/>
      <c r="G16" s="219" t="s">
        <v>26</v>
      </c>
      <c r="H16" s="220"/>
      <c r="I16" s="221" t="s">
        <v>27</v>
      </c>
      <c r="J16" s="220"/>
      <c r="K16" s="222" t="s">
        <v>51</v>
      </c>
      <c r="L16" s="223"/>
      <c r="M16" s="222" t="s">
        <v>52</v>
      </c>
      <c r="N16" s="225"/>
      <c r="O16" s="224" t="s">
        <v>126</v>
      </c>
      <c r="P16" s="225"/>
      <c r="Q16" s="228" t="s">
        <v>95</v>
      </c>
      <c r="R16" s="225"/>
      <c r="S16" s="224" t="s">
        <v>127</v>
      </c>
      <c r="T16" s="225"/>
    </row>
    <row r="17" spans="2:20" ht="39" customHeight="1">
      <c r="B17" s="62">
        <v>1</v>
      </c>
      <c r="C17" s="214" t="s">
        <v>61</v>
      </c>
      <c r="D17" s="215"/>
      <c r="E17" s="229">
        <f>'＜記入例＞【②】基本情報・返済スケジュール・支給スケジュール'!S36</f>
        <v>168000</v>
      </c>
      <c r="F17" s="230"/>
      <c r="G17" s="226">
        <v>0</v>
      </c>
      <c r="H17" s="227"/>
      <c r="I17" s="229">
        <f>IF(G17&lt;&gt;"",E17-G17,E17)</f>
        <v>168000</v>
      </c>
      <c r="J17" s="230"/>
      <c r="K17" s="231">
        <f>'＜記入例＞【②】基本情報・返済スケジュール・支給スケジュール'!$T$21*'＜記入例＞【②】基本情報・返済スケジュール・支給スケジュール'!$U$21</f>
        <v>168000</v>
      </c>
      <c r="L17" s="231"/>
      <c r="M17" s="213">
        <f>MIN('＜記入例＞【②】基本情報・返済スケジュール・支給スケジュール'!$U$21,'＜記入例＞【②】基本情報・返済スケジュール・支給スケジュール'!$U$36)*50000</f>
        <v>600000</v>
      </c>
      <c r="N17" s="213"/>
      <c r="O17" s="226">
        <v>168000</v>
      </c>
      <c r="P17" s="227"/>
      <c r="Q17" s="213">
        <f>IF(C17&lt;&gt;"",IF('＜記入例＞【②】基本情報・返済スケジュール・支給スケジュール'!U21&gt;='＜記入例＞【②】基本情報・返済スケジュール・支給スケジュール'!U36,IF('＜記入例＞【②】基本情報・返済スケジュール・支給スケジュール'!T21&gt;='＜記入例＞【②】基本情報・返済スケジュール・支給スケジュール'!T36,MIN(I17,K17,M17,O17),"支給額超過"),"支給月数超過"),"")</f>
        <v>168000</v>
      </c>
      <c r="R17" s="213"/>
      <c r="S17" s="211">
        <f t="shared" ref="S17:S22" si="0">IF(AND(Q17&lt;&gt;"",Q17&lt;&gt;"支給月数超過",Q17&lt;&gt;"支給額超過"),ROUNDDOWN(Q17,-3),"")</f>
        <v>168000</v>
      </c>
      <c r="T17" s="212"/>
    </row>
    <row r="18" spans="2:20" ht="39" customHeight="1">
      <c r="B18" s="62">
        <v>2</v>
      </c>
      <c r="C18" s="214" t="s">
        <v>60</v>
      </c>
      <c r="D18" s="215"/>
      <c r="E18" s="229">
        <f>'＜記入例＞【②】基本情報・返済スケジュール・支給スケジュール'!S37</f>
        <v>105600</v>
      </c>
      <c r="F18" s="230"/>
      <c r="G18" s="226">
        <v>0</v>
      </c>
      <c r="H18" s="227"/>
      <c r="I18" s="229">
        <f t="shared" ref="I18:I22" si="1">IF(G18&lt;&gt;"",E18-G18,E18)</f>
        <v>105600</v>
      </c>
      <c r="J18" s="230"/>
      <c r="K18" s="231">
        <f>'＜記入例＞【②】基本情報・返済スケジュール・支給スケジュール'!$T$22*'＜記入例＞【②】基本情報・返済スケジュール・支給スケジュール'!$U$22</f>
        <v>105600</v>
      </c>
      <c r="L18" s="231"/>
      <c r="M18" s="213">
        <f>MIN('＜記入例＞【②】基本情報・返済スケジュール・支給スケジュール'!$U$22,'＜記入例＞【②】基本情報・返済スケジュール・支給スケジュール'!$U$37)*50000</f>
        <v>600000</v>
      </c>
      <c r="N18" s="213"/>
      <c r="O18" s="226">
        <v>105000</v>
      </c>
      <c r="P18" s="227"/>
      <c r="Q18" s="213">
        <f>IF(C18&lt;&gt;"",IF('＜記入例＞【②】基本情報・返済スケジュール・支給スケジュール'!U22&gt;='＜記入例＞【②】基本情報・返済スケジュール・支給スケジュール'!U37,IF('＜記入例＞【②】基本情報・返済スケジュール・支給スケジュール'!T22&gt;='＜記入例＞【②】基本情報・返済スケジュール・支給スケジュール'!T37,MIN(I18,K18,M18,O18),"支給額超過"),"支給月数超過"),"")</f>
        <v>105000</v>
      </c>
      <c r="R18" s="213"/>
      <c r="S18" s="211">
        <f t="shared" si="0"/>
        <v>105000</v>
      </c>
      <c r="T18" s="212"/>
    </row>
    <row r="19" spans="2:20" ht="39" customHeight="1">
      <c r="B19" s="62">
        <v>3</v>
      </c>
      <c r="C19" s="214" t="s">
        <v>59</v>
      </c>
      <c r="D19" s="215"/>
      <c r="E19" s="229">
        <f>'＜記入例＞【②】基本情報・返済スケジュール・支給スケジュール'!S38</f>
        <v>240000</v>
      </c>
      <c r="F19" s="230"/>
      <c r="G19" s="226">
        <v>0</v>
      </c>
      <c r="H19" s="227"/>
      <c r="I19" s="229">
        <f t="shared" si="1"/>
        <v>240000</v>
      </c>
      <c r="J19" s="230"/>
      <c r="K19" s="231">
        <f>'＜記入例＞【②】基本情報・返済スケジュール・支給スケジュール'!$T$23*'＜記入例＞【②】基本情報・返済スケジュール・支給スケジュール'!$U$23</f>
        <v>240000</v>
      </c>
      <c r="L19" s="231"/>
      <c r="M19" s="213">
        <f>MIN('＜記入例＞【②】基本情報・返済スケジュール・支給スケジュール'!$U$23,'＜記入例＞【②】基本情報・返済スケジュール・支給スケジュール'!$U$38)*50000</f>
        <v>600000</v>
      </c>
      <c r="N19" s="213"/>
      <c r="O19" s="226">
        <v>240000</v>
      </c>
      <c r="P19" s="227"/>
      <c r="Q19" s="213">
        <f>IF(C19&lt;&gt;"",IF('＜記入例＞【②】基本情報・返済スケジュール・支給スケジュール'!U23&gt;='＜記入例＞【②】基本情報・返済スケジュール・支給スケジュール'!U38,IF('＜記入例＞【②】基本情報・返済スケジュール・支給スケジュール'!T23&gt;='＜記入例＞【②】基本情報・返済スケジュール・支給スケジュール'!T38,MIN(I19,K19,M19,O19),"支給額超過"),"支給月数超過"),"")</f>
        <v>240000</v>
      </c>
      <c r="R19" s="213"/>
      <c r="S19" s="211">
        <f t="shared" si="0"/>
        <v>240000</v>
      </c>
      <c r="T19" s="212"/>
    </row>
    <row r="20" spans="2:20" ht="39" customHeight="1">
      <c r="B20" s="62">
        <v>4</v>
      </c>
      <c r="C20" s="214" t="s">
        <v>139</v>
      </c>
      <c r="D20" s="215"/>
      <c r="E20" s="229">
        <f>'＜記入例＞【②】基本情報・返済スケジュール・支給スケジュール'!S39</f>
        <v>120000</v>
      </c>
      <c r="F20" s="230"/>
      <c r="G20" s="226">
        <v>0</v>
      </c>
      <c r="H20" s="227"/>
      <c r="I20" s="229">
        <f t="shared" si="1"/>
        <v>120000</v>
      </c>
      <c r="J20" s="230"/>
      <c r="K20" s="231">
        <f>'＜記入例＞【②】基本情報・返済スケジュール・支給スケジュール'!$T$24*'＜記入例＞【②】基本情報・返済スケジュール・支給スケジュール'!$U$24</f>
        <v>168000</v>
      </c>
      <c r="L20" s="231"/>
      <c r="M20" s="213">
        <f>MIN('＜記入例＞【②】基本情報・返済スケジュール・支給スケジュール'!$U$24,'＜記入例＞【②】基本情報・返済スケジュール・支給スケジュール'!$U$39)*50000</f>
        <v>600000</v>
      </c>
      <c r="N20" s="213"/>
      <c r="O20" s="226">
        <v>120000</v>
      </c>
      <c r="P20" s="227"/>
      <c r="Q20" s="213">
        <f>IF(C20&lt;&gt;"",IF('＜記入例＞【②】基本情報・返済スケジュール・支給スケジュール'!U24&gt;='＜記入例＞【②】基本情報・返済スケジュール・支給スケジュール'!U39,IF('＜記入例＞【②】基本情報・返済スケジュール・支給スケジュール'!T24&gt;='＜記入例＞【②】基本情報・返済スケジュール・支給スケジュール'!T39,MIN(I20,K20,M20,O20),"支給額超過"),"支給月数超過"),"")</f>
        <v>120000</v>
      </c>
      <c r="R20" s="213"/>
      <c r="S20" s="211">
        <f t="shared" si="0"/>
        <v>120000</v>
      </c>
      <c r="T20" s="212"/>
    </row>
    <row r="21" spans="2:20" ht="39" customHeight="1">
      <c r="B21" s="62">
        <v>5</v>
      </c>
      <c r="C21" s="214" t="s">
        <v>58</v>
      </c>
      <c r="D21" s="215"/>
      <c r="E21" s="229">
        <f>'＜記入例＞【②】基本情報・返済スケジュール・支給スケジュール'!S40</f>
        <v>105600</v>
      </c>
      <c r="F21" s="230"/>
      <c r="G21" s="226">
        <v>0</v>
      </c>
      <c r="H21" s="227"/>
      <c r="I21" s="229">
        <f t="shared" si="1"/>
        <v>105600</v>
      </c>
      <c r="J21" s="230"/>
      <c r="K21" s="231">
        <f>'＜記入例＞【②】基本情報・返済スケジュール・支給スケジュール'!$T$25*'＜記入例＞【②】基本情報・返済スケジュール・支給スケジュール'!$U$25</f>
        <v>105600</v>
      </c>
      <c r="L21" s="231"/>
      <c r="M21" s="213">
        <f>MIN('＜記入例＞【②】基本情報・返済スケジュール・支給スケジュール'!$U$25,'＜記入例＞【②】基本情報・返済スケジュール・支給スケジュール'!$U$40)*50000</f>
        <v>600000</v>
      </c>
      <c r="N21" s="213"/>
      <c r="O21" s="226">
        <v>105000</v>
      </c>
      <c r="P21" s="227"/>
      <c r="Q21" s="213">
        <f>IF(C21&lt;&gt;"",IF('＜記入例＞【②】基本情報・返済スケジュール・支給スケジュール'!U25&gt;='＜記入例＞【②】基本情報・返済スケジュール・支給スケジュール'!U40,IF('＜記入例＞【②】基本情報・返済スケジュール・支給スケジュール'!T25&gt;='＜記入例＞【②】基本情報・返済スケジュール・支給スケジュール'!T40,MIN(I21,K21,M21,O21),"支給額超過"),"支給月数超過"),"")</f>
        <v>105000</v>
      </c>
      <c r="R21" s="213"/>
      <c r="S21" s="211">
        <f t="shared" si="0"/>
        <v>105000</v>
      </c>
      <c r="T21" s="212"/>
    </row>
    <row r="22" spans="2:20" ht="39" customHeight="1" thickBot="1">
      <c r="B22" s="62">
        <v>6</v>
      </c>
      <c r="C22" s="214" t="s">
        <v>57</v>
      </c>
      <c r="D22" s="215"/>
      <c r="E22" s="240">
        <f>'＜記入例＞【②】基本情報・返済スケジュール・支給スケジュール'!S41</f>
        <v>120000</v>
      </c>
      <c r="F22" s="241"/>
      <c r="G22" s="242">
        <v>0</v>
      </c>
      <c r="H22" s="243"/>
      <c r="I22" s="229">
        <f t="shared" si="1"/>
        <v>120000</v>
      </c>
      <c r="J22" s="230"/>
      <c r="K22" s="231">
        <f>'＜記入例＞【②】基本情報・返済スケジュール・支給スケジュール'!$T$26*'＜記入例＞【②】基本情報・返済スケジュール・支給スケジュール'!$U$26</f>
        <v>120000</v>
      </c>
      <c r="L22" s="231"/>
      <c r="M22" s="213">
        <f>MIN('＜記入例＞【②】基本情報・返済スケジュール・支給スケジュール'!$U$26,'＜記入例＞【②】基本情報・返済スケジュール・支給スケジュール'!$U$41)*50000</f>
        <v>300000</v>
      </c>
      <c r="N22" s="213"/>
      <c r="O22" s="226">
        <v>120000</v>
      </c>
      <c r="P22" s="227"/>
      <c r="Q22" s="213">
        <f>IF(C22&lt;&gt;"",IF('＜記入例＞【②】基本情報・返済スケジュール・支給スケジュール'!U26&gt;='＜記入例＞【②】基本情報・返済スケジュール・支給スケジュール'!U41,IF('＜記入例＞【②】基本情報・返済スケジュール・支給スケジュール'!T26&gt;='＜記入例＞【②】基本情報・返済スケジュール・支給スケジュール'!T41,MIN(I22,K22,M22,O22),"支給額超過"),"支給月数超過"),"")</f>
        <v>120000</v>
      </c>
      <c r="R22" s="213"/>
      <c r="S22" s="232">
        <f t="shared" si="0"/>
        <v>120000</v>
      </c>
      <c r="T22" s="233"/>
    </row>
    <row r="23" spans="2:20" ht="39" customHeight="1" thickBot="1">
      <c r="B23" s="236" t="s">
        <v>28</v>
      </c>
      <c r="C23" s="236"/>
      <c r="D23" s="237"/>
      <c r="E23" s="244">
        <f>SUM(E17:F22)</f>
        <v>859200</v>
      </c>
      <c r="F23" s="245"/>
      <c r="G23" s="234"/>
      <c r="H23" s="234"/>
      <c r="I23" s="234"/>
      <c r="J23" s="234"/>
      <c r="K23" s="234"/>
      <c r="L23" s="234"/>
      <c r="M23" s="234"/>
      <c r="N23" s="234"/>
      <c r="O23" s="234"/>
      <c r="P23" s="234"/>
      <c r="Q23" s="234"/>
      <c r="R23" s="235"/>
      <c r="S23" s="238">
        <f>SUM(S17:T22)</f>
        <v>858000</v>
      </c>
      <c r="T23" s="239"/>
    </row>
    <row r="25" spans="2:20" ht="21" customHeight="1">
      <c r="B25" s="61" t="s">
        <v>128</v>
      </c>
    </row>
    <row r="26" spans="2:20" ht="21" customHeight="1">
      <c r="B26" s="60" t="s">
        <v>156</v>
      </c>
    </row>
    <row r="27" spans="2:20" ht="21" customHeight="1">
      <c r="B27" s="43" t="s">
        <v>129</v>
      </c>
    </row>
    <row r="28" spans="2:20" ht="21" customHeight="1">
      <c r="B28" s="60" t="s">
        <v>138</v>
      </c>
    </row>
    <row r="29" spans="2:20" ht="21" customHeight="1">
      <c r="B29" s="60" t="s">
        <v>130</v>
      </c>
    </row>
    <row r="30" spans="2:20" ht="21" customHeight="1">
      <c r="B30" s="60" t="s">
        <v>94</v>
      </c>
    </row>
    <row r="31" spans="2:20" ht="21" customHeight="1"/>
  </sheetData>
  <mergeCells count="75">
    <mergeCell ref="G23:R23"/>
    <mergeCell ref="B23:D23"/>
    <mergeCell ref="S23:T23"/>
    <mergeCell ref="Q21:R21"/>
    <mergeCell ref="S21:T21"/>
    <mergeCell ref="C22:D22"/>
    <mergeCell ref="E22:F22"/>
    <mergeCell ref="G22:H22"/>
    <mergeCell ref="I22:J22"/>
    <mergeCell ref="K22:L22"/>
    <mergeCell ref="C21:D21"/>
    <mergeCell ref="E21:F21"/>
    <mergeCell ref="G21:H21"/>
    <mergeCell ref="I21:J21"/>
    <mergeCell ref="K21:L21"/>
    <mergeCell ref="E23:F23"/>
    <mergeCell ref="M20:N20"/>
    <mergeCell ref="Q20:R20"/>
    <mergeCell ref="S20:T20"/>
    <mergeCell ref="M19:N19"/>
    <mergeCell ref="M22:N22"/>
    <mergeCell ref="Q22:R22"/>
    <mergeCell ref="S22:T22"/>
    <mergeCell ref="M21:N21"/>
    <mergeCell ref="O19:P19"/>
    <mergeCell ref="O20:P20"/>
    <mergeCell ref="O21:P21"/>
    <mergeCell ref="O22:P22"/>
    <mergeCell ref="E20:F20"/>
    <mergeCell ref="G20:H20"/>
    <mergeCell ref="I20:J20"/>
    <mergeCell ref="K20:L20"/>
    <mergeCell ref="E19:F19"/>
    <mergeCell ref="G19:H19"/>
    <mergeCell ref="I19:J19"/>
    <mergeCell ref="K19:L19"/>
    <mergeCell ref="C20:D20"/>
    <mergeCell ref="Q16:R16"/>
    <mergeCell ref="S16:T16"/>
    <mergeCell ref="C17:D17"/>
    <mergeCell ref="E17:F17"/>
    <mergeCell ref="G17:H17"/>
    <mergeCell ref="I17:J17"/>
    <mergeCell ref="K17:L17"/>
    <mergeCell ref="M17:N17"/>
    <mergeCell ref="Q17:R17"/>
    <mergeCell ref="C18:D18"/>
    <mergeCell ref="E18:F18"/>
    <mergeCell ref="G18:H18"/>
    <mergeCell ref="I18:J18"/>
    <mergeCell ref="K18:L18"/>
    <mergeCell ref="M16:N16"/>
    <mergeCell ref="S17:T17"/>
    <mergeCell ref="Q18:R18"/>
    <mergeCell ref="S18:T18"/>
    <mergeCell ref="C19:D19"/>
    <mergeCell ref="I10:L10"/>
    <mergeCell ref="C16:D16"/>
    <mergeCell ref="E16:F16"/>
    <mergeCell ref="G16:H16"/>
    <mergeCell ref="I16:J16"/>
    <mergeCell ref="K16:L16"/>
    <mergeCell ref="M18:N18"/>
    <mergeCell ref="Q19:R19"/>
    <mergeCell ref="S19:T19"/>
    <mergeCell ref="O16:P16"/>
    <mergeCell ref="O17:P17"/>
    <mergeCell ref="O18:P18"/>
    <mergeCell ref="B7:T7"/>
    <mergeCell ref="B3:C3"/>
    <mergeCell ref="D3:G3"/>
    <mergeCell ref="B4:C4"/>
    <mergeCell ref="D4:G4"/>
    <mergeCell ref="B5:C5"/>
    <mergeCell ref="D5:G5"/>
  </mergeCells>
  <phoneticPr fontId="14"/>
  <pageMargins left="0.23622047244094491" right="0.23622047244094491" top="0.74803149606299213" bottom="0.74803149606299213" header="0.31496062992125984" footer="0.31496062992125984"/>
  <pageSetup paperSize="9" scale="68" orientation="landscape"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8" tint="0.79998168889431442"/>
    <pageSetUpPr fitToPage="1"/>
  </sheetPr>
  <dimension ref="B1:U47"/>
  <sheetViews>
    <sheetView view="pageBreakPreview" zoomScale="70" zoomScaleNormal="100" zoomScaleSheetLayoutView="70" workbookViewId="0">
      <selection activeCell="L2" sqref="L2"/>
    </sheetView>
  </sheetViews>
  <sheetFormatPr defaultRowHeight="13.5"/>
  <cols>
    <col min="1" max="1" width="1.75" style="1" customWidth="1"/>
    <col min="2" max="2" width="4" style="1" customWidth="1"/>
    <col min="3" max="5" width="6.625" style="1" customWidth="1"/>
    <col min="6" max="6" width="12.75" style="1" bestFit="1" customWidth="1"/>
    <col min="7" max="16" width="11.5" style="1" customWidth="1"/>
    <col min="17" max="17" width="12.875" style="1" customWidth="1"/>
    <col min="18" max="18" width="13" style="1" customWidth="1"/>
    <col min="19" max="19" width="12.75" style="1" customWidth="1"/>
    <col min="20" max="20" width="21.125" style="1" customWidth="1"/>
    <col min="21" max="21" width="15.375" style="3" customWidth="1"/>
    <col min="22" max="16384" width="9" style="1"/>
  </cols>
  <sheetData>
    <row r="1" spans="2:21" ht="14.25" customHeight="1">
      <c r="K1" s="45"/>
      <c r="T1" s="45"/>
      <c r="U1" s="45" t="s">
        <v>132</v>
      </c>
    </row>
    <row r="2" spans="2:21" ht="24" customHeight="1">
      <c r="B2" s="189" t="s">
        <v>76</v>
      </c>
      <c r="C2" s="189"/>
      <c r="D2" s="264">
        <f>'＜記入例＞【①】補助所要額・対象者ごと所要額 '!D4:G4</f>
        <v>1312345678</v>
      </c>
      <c r="E2" s="264"/>
      <c r="F2" s="264"/>
      <c r="G2" s="264"/>
      <c r="H2" s="46"/>
      <c r="I2" s="46"/>
      <c r="J2" s="46"/>
      <c r="K2" s="45"/>
    </row>
    <row r="3" spans="2:21" ht="15.75" customHeight="1">
      <c r="B3" s="6"/>
      <c r="C3" s="6"/>
      <c r="D3" s="6"/>
      <c r="E3" s="6"/>
      <c r="F3" s="6"/>
      <c r="G3" s="6"/>
      <c r="J3" s="46"/>
      <c r="K3" s="45"/>
      <c r="O3" s="16"/>
      <c r="P3" s="16"/>
    </row>
    <row r="4" spans="2:21" ht="26.25" customHeight="1">
      <c r="B4" s="190" t="s">
        <v>1</v>
      </c>
      <c r="C4" s="190"/>
      <c r="D4" s="264" t="str">
        <f>'＜記入例＞【①】補助所要額・対象者ごと所要額 '!D3:G3</f>
        <v>西新宿○○介護事業所</v>
      </c>
      <c r="E4" s="264"/>
      <c r="F4" s="264"/>
      <c r="G4" s="264"/>
      <c r="K4" s="45"/>
      <c r="O4" s="16"/>
      <c r="P4" s="16"/>
    </row>
    <row r="5" spans="2:21" ht="14.25" customHeight="1">
      <c r="B5" s="12"/>
      <c r="C5" s="12"/>
      <c r="D5" s="7"/>
      <c r="E5" s="7"/>
      <c r="F5" s="7"/>
      <c r="K5" s="45"/>
    </row>
    <row r="6" spans="2:21" ht="15.75" customHeight="1">
      <c r="B6" s="6" t="s">
        <v>18</v>
      </c>
      <c r="F6" s="3"/>
      <c r="G6" s="2"/>
      <c r="H6" s="2"/>
      <c r="I6" s="2"/>
      <c r="K6" s="46"/>
      <c r="L6" s="46"/>
      <c r="M6" s="46"/>
      <c r="R6" s="47"/>
    </row>
    <row r="7" spans="2:21" ht="22.5" customHeight="1">
      <c r="B7" s="191" t="s">
        <v>121</v>
      </c>
      <c r="C7" s="167" t="s">
        <v>0</v>
      </c>
      <c r="D7" s="167"/>
      <c r="E7" s="167"/>
      <c r="F7" s="192" t="s">
        <v>17</v>
      </c>
      <c r="G7" s="192"/>
      <c r="H7" s="177" t="s">
        <v>54</v>
      </c>
      <c r="I7" s="178"/>
      <c r="J7" s="177" t="s">
        <v>131</v>
      </c>
      <c r="K7" s="178"/>
      <c r="L7" s="177" t="s">
        <v>43</v>
      </c>
      <c r="M7" s="178"/>
      <c r="N7" s="183" t="s">
        <v>42</v>
      </c>
      <c r="O7" s="185" t="s">
        <v>154</v>
      </c>
      <c r="P7" s="185" t="s">
        <v>45</v>
      </c>
      <c r="Q7" s="185" t="s">
        <v>44</v>
      </c>
      <c r="R7" s="193"/>
      <c r="S7" s="193"/>
    </row>
    <row r="8" spans="2:21" ht="22.5" customHeight="1">
      <c r="B8" s="191"/>
      <c r="C8" s="167"/>
      <c r="D8" s="167"/>
      <c r="E8" s="167"/>
      <c r="F8" s="192"/>
      <c r="G8" s="192"/>
      <c r="H8" s="179"/>
      <c r="I8" s="180"/>
      <c r="J8" s="179"/>
      <c r="K8" s="180"/>
      <c r="L8" s="179"/>
      <c r="M8" s="180"/>
      <c r="N8" s="184"/>
      <c r="O8" s="186"/>
      <c r="P8" s="186"/>
      <c r="Q8" s="186"/>
      <c r="R8" s="193"/>
      <c r="S8" s="193"/>
    </row>
    <row r="9" spans="2:21" ht="26.25" customHeight="1">
      <c r="B9" s="40">
        <v>1</v>
      </c>
      <c r="C9" s="253" t="str">
        <f>'＜記入例＞【①】補助所要額・対象者ごと所要額 '!C17:D17</f>
        <v>東京　太郎</v>
      </c>
      <c r="D9" s="253"/>
      <c r="E9" s="253"/>
      <c r="F9" s="254" t="s">
        <v>161</v>
      </c>
      <c r="G9" s="254"/>
      <c r="H9" s="260" t="s">
        <v>74</v>
      </c>
      <c r="I9" s="261"/>
      <c r="J9" s="262" t="s">
        <v>83</v>
      </c>
      <c r="K9" s="263"/>
      <c r="L9" s="258" t="s">
        <v>167</v>
      </c>
      <c r="M9" s="259"/>
      <c r="N9" s="104" t="s">
        <v>142</v>
      </c>
      <c r="O9" s="100">
        <v>12</v>
      </c>
      <c r="P9" s="100">
        <v>30</v>
      </c>
      <c r="Q9" s="106">
        <f t="shared" ref="Q9:Q14" si="0">O9+P9</f>
        <v>42</v>
      </c>
      <c r="R9" s="103"/>
      <c r="S9" s="102"/>
    </row>
    <row r="10" spans="2:21" ht="26.25" customHeight="1">
      <c r="B10" s="40">
        <v>2</v>
      </c>
      <c r="C10" s="253" t="str">
        <f>'＜記入例＞【①】補助所要額・対象者ごと所要額 '!C18:D18</f>
        <v>新宿　月子</v>
      </c>
      <c r="D10" s="253"/>
      <c r="E10" s="253"/>
      <c r="F10" s="254" t="s">
        <v>162</v>
      </c>
      <c r="G10" s="254"/>
      <c r="H10" s="260" t="s">
        <v>75</v>
      </c>
      <c r="I10" s="261"/>
      <c r="J10" s="262" t="s">
        <v>74</v>
      </c>
      <c r="K10" s="263"/>
      <c r="L10" s="258" t="s">
        <v>168</v>
      </c>
      <c r="M10" s="259"/>
      <c r="N10" s="104" t="s">
        <v>142</v>
      </c>
      <c r="O10" s="100">
        <v>12</v>
      </c>
      <c r="P10" s="100">
        <v>27</v>
      </c>
      <c r="Q10" s="106">
        <f t="shared" si="0"/>
        <v>39</v>
      </c>
      <c r="R10" s="103"/>
      <c r="S10" s="102"/>
    </row>
    <row r="11" spans="2:21" ht="26.25" customHeight="1">
      <c r="B11" s="40">
        <v>3</v>
      </c>
      <c r="C11" s="253" t="str">
        <f>'＜記入例＞【①】補助所要額・対象者ごと所要額 '!C19:D19</f>
        <v>社会　陽子</v>
      </c>
      <c r="D11" s="253"/>
      <c r="E11" s="253"/>
      <c r="F11" s="254" t="s">
        <v>163</v>
      </c>
      <c r="G11" s="254"/>
      <c r="H11" s="260"/>
      <c r="I11" s="261"/>
      <c r="J11" s="262" t="s">
        <v>82</v>
      </c>
      <c r="K11" s="263"/>
      <c r="L11" s="258" t="s">
        <v>169</v>
      </c>
      <c r="M11" s="259"/>
      <c r="N11" s="104" t="s">
        <v>142</v>
      </c>
      <c r="O11" s="100">
        <v>12</v>
      </c>
      <c r="P11" s="100">
        <v>21</v>
      </c>
      <c r="Q11" s="106">
        <f t="shared" si="0"/>
        <v>33</v>
      </c>
      <c r="R11" s="103"/>
      <c r="S11" s="102"/>
    </row>
    <row r="12" spans="2:21" ht="26.25" customHeight="1">
      <c r="B12" s="40">
        <v>4</v>
      </c>
      <c r="C12" s="253" t="str">
        <f>'＜記入例＞【①】補助所要額・対象者ごと所要額 '!C20:D20</f>
        <v>保健　次郎</v>
      </c>
      <c r="D12" s="253"/>
      <c r="E12" s="253"/>
      <c r="F12" s="252" t="s">
        <v>164</v>
      </c>
      <c r="G12" s="252"/>
      <c r="H12" s="260" t="s">
        <v>74</v>
      </c>
      <c r="I12" s="261"/>
      <c r="J12" s="262"/>
      <c r="K12" s="263"/>
      <c r="L12" s="258" t="s">
        <v>157</v>
      </c>
      <c r="M12" s="259"/>
      <c r="N12" s="104" t="s">
        <v>142</v>
      </c>
      <c r="O12" s="100">
        <v>12</v>
      </c>
      <c r="P12" s="100">
        <v>12</v>
      </c>
      <c r="Q12" s="106">
        <f t="shared" si="0"/>
        <v>24</v>
      </c>
      <c r="R12" s="103"/>
      <c r="S12" s="102"/>
    </row>
    <row r="13" spans="2:21" ht="26.25" customHeight="1">
      <c r="B13" s="40">
        <v>5</v>
      </c>
      <c r="C13" s="253" t="str">
        <f>'＜記入例＞【①】補助所要額・対象者ごと所要額 '!C21:D21</f>
        <v>精神　三郎</v>
      </c>
      <c r="D13" s="253"/>
      <c r="E13" s="253"/>
      <c r="F13" s="252" t="s">
        <v>165</v>
      </c>
      <c r="G13" s="252"/>
      <c r="H13" s="260"/>
      <c r="I13" s="261"/>
      <c r="J13" s="262"/>
      <c r="K13" s="263"/>
      <c r="L13" s="258" t="s">
        <v>170</v>
      </c>
      <c r="M13" s="259"/>
      <c r="N13" s="104" t="s">
        <v>142</v>
      </c>
      <c r="O13" s="100">
        <v>12</v>
      </c>
      <c r="P13" s="100">
        <v>0</v>
      </c>
      <c r="Q13" s="106">
        <f t="shared" si="0"/>
        <v>12</v>
      </c>
      <c r="R13" s="103"/>
      <c r="S13" s="102"/>
    </row>
    <row r="14" spans="2:21" ht="26.25" customHeight="1">
      <c r="B14" s="40">
        <v>6</v>
      </c>
      <c r="C14" s="253" t="str">
        <f>'＜記入例＞【①】補助所要額・対象者ごと所要額 '!C22:D22</f>
        <v>心理　未来</v>
      </c>
      <c r="D14" s="253"/>
      <c r="E14" s="253"/>
      <c r="F14" s="252" t="s">
        <v>166</v>
      </c>
      <c r="G14" s="252"/>
      <c r="H14" s="260"/>
      <c r="I14" s="261"/>
      <c r="J14" s="262"/>
      <c r="K14" s="263"/>
      <c r="L14" s="258" t="s">
        <v>171</v>
      </c>
      <c r="M14" s="259"/>
      <c r="N14" s="104" t="s">
        <v>73</v>
      </c>
      <c r="O14" s="100">
        <v>6</v>
      </c>
      <c r="P14" s="100">
        <v>0</v>
      </c>
      <c r="Q14" s="106">
        <f t="shared" si="0"/>
        <v>6</v>
      </c>
      <c r="R14" s="103"/>
      <c r="S14" s="102"/>
    </row>
    <row r="15" spans="2:21" ht="10.5" customHeight="1">
      <c r="B15" s="7"/>
      <c r="C15" s="7"/>
      <c r="D15" s="7"/>
      <c r="E15" s="7"/>
      <c r="F15" s="7"/>
      <c r="G15" s="7"/>
      <c r="H15" s="8"/>
      <c r="I15" s="4"/>
      <c r="J15" s="163"/>
      <c r="K15" s="163"/>
      <c r="L15" s="46"/>
      <c r="O15" s="46"/>
      <c r="P15" s="46"/>
      <c r="Q15" s="46"/>
      <c r="R15" s="46"/>
      <c r="S15" s="46"/>
    </row>
    <row r="16" spans="2:21" ht="18" customHeight="1">
      <c r="B16" s="12" t="s">
        <v>47</v>
      </c>
      <c r="C16" s="7"/>
      <c r="D16" s="7"/>
      <c r="E16" s="7"/>
      <c r="F16" s="7"/>
      <c r="G16" s="7"/>
      <c r="H16" s="8"/>
      <c r="I16" s="4"/>
      <c r="J16" s="11"/>
      <c r="K16" s="11"/>
      <c r="L16" s="46"/>
      <c r="M16" s="46"/>
      <c r="N16" s="46"/>
      <c r="O16" s="46"/>
      <c r="P16" s="46"/>
      <c r="Q16" s="46"/>
      <c r="R16" s="46"/>
      <c r="S16" s="16"/>
    </row>
    <row r="17" spans="2:21" ht="22.5" customHeight="1">
      <c r="B17" s="12" t="s">
        <v>46</v>
      </c>
      <c r="C17" s="7"/>
      <c r="D17" s="7"/>
      <c r="E17" s="7"/>
      <c r="F17" s="7"/>
      <c r="G17" s="7"/>
      <c r="H17" s="8"/>
      <c r="I17" s="4"/>
      <c r="J17" s="11"/>
      <c r="K17" s="11"/>
      <c r="L17" s="46"/>
      <c r="M17" s="46"/>
      <c r="N17" s="46"/>
      <c r="O17" s="46"/>
      <c r="P17" s="46"/>
      <c r="Q17" s="46"/>
      <c r="R17" s="46"/>
      <c r="S17" s="46"/>
    </row>
    <row r="18" spans="2:21" ht="12.75" customHeight="1">
      <c r="B18" s="12"/>
      <c r="C18" s="7"/>
      <c r="D18" s="7"/>
      <c r="E18" s="7"/>
      <c r="F18" s="7"/>
      <c r="G18" s="7"/>
      <c r="H18" s="8"/>
      <c r="I18" s="4"/>
      <c r="J18" s="11"/>
      <c r="K18" s="11"/>
      <c r="L18" s="46"/>
      <c r="M18" s="46"/>
      <c r="N18" s="46"/>
      <c r="O18" s="46"/>
      <c r="P18" s="46"/>
      <c r="Q18" s="46"/>
      <c r="R18" s="46"/>
      <c r="S18" s="46"/>
    </row>
    <row r="19" spans="2:21" ht="20.25" customHeight="1">
      <c r="B19" s="6" t="s">
        <v>48</v>
      </c>
      <c r="F19" s="3"/>
      <c r="G19" s="2"/>
      <c r="H19" s="2"/>
      <c r="I19" s="2"/>
      <c r="S19" s="47"/>
      <c r="U19" s="3" t="s">
        <v>68</v>
      </c>
    </row>
    <row r="20" spans="2:21" ht="40.5" customHeight="1">
      <c r="B20" s="57" t="s">
        <v>67</v>
      </c>
      <c r="C20" s="164" t="s">
        <v>2</v>
      </c>
      <c r="D20" s="165"/>
      <c r="E20" s="166"/>
      <c r="F20" s="58" t="s">
        <v>49</v>
      </c>
      <c r="G20" s="57" t="s">
        <v>3</v>
      </c>
      <c r="H20" s="57" t="s">
        <v>4</v>
      </c>
      <c r="I20" s="57" t="s">
        <v>5</v>
      </c>
      <c r="J20" s="57" t="s">
        <v>6</v>
      </c>
      <c r="K20" s="57" t="s">
        <v>7</v>
      </c>
      <c r="L20" s="57" t="s">
        <v>8</v>
      </c>
      <c r="M20" s="57" t="s">
        <v>9</v>
      </c>
      <c r="N20" s="57" t="s">
        <v>10</v>
      </c>
      <c r="O20" s="57" t="s">
        <v>11</v>
      </c>
      <c r="P20" s="57" t="s">
        <v>12</v>
      </c>
      <c r="Q20" s="57" t="s">
        <v>13</v>
      </c>
      <c r="R20" s="57" t="s">
        <v>14</v>
      </c>
      <c r="S20" s="58" t="s">
        <v>92</v>
      </c>
      <c r="T20" s="52" t="s">
        <v>86</v>
      </c>
      <c r="U20" s="52" t="s">
        <v>91</v>
      </c>
    </row>
    <row r="21" spans="2:21" ht="27" customHeight="1">
      <c r="B21" s="41">
        <v>1</v>
      </c>
      <c r="C21" s="246" t="str">
        <f t="shared" ref="C21:C26" si="1">C9</f>
        <v>東京　太郎</v>
      </c>
      <c r="D21" s="247"/>
      <c r="E21" s="248"/>
      <c r="F21" s="69" t="s">
        <v>69</v>
      </c>
      <c r="G21" s="67">
        <v>14000</v>
      </c>
      <c r="H21" s="67">
        <v>14000</v>
      </c>
      <c r="I21" s="67">
        <v>14000</v>
      </c>
      <c r="J21" s="67">
        <v>14000</v>
      </c>
      <c r="K21" s="67">
        <v>14000</v>
      </c>
      <c r="L21" s="67">
        <v>14000</v>
      </c>
      <c r="M21" s="67">
        <v>14000</v>
      </c>
      <c r="N21" s="67">
        <v>14000</v>
      </c>
      <c r="O21" s="67">
        <v>14000</v>
      </c>
      <c r="P21" s="67">
        <v>14000</v>
      </c>
      <c r="Q21" s="67">
        <v>14000</v>
      </c>
      <c r="R21" s="67">
        <v>14000</v>
      </c>
      <c r="S21" s="107">
        <f t="shared" ref="S21:S26" si="2">SUM(G21:R21)</f>
        <v>168000</v>
      </c>
      <c r="T21" s="82">
        <v>14000</v>
      </c>
      <c r="U21" s="97">
        <v>12</v>
      </c>
    </row>
    <row r="22" spans="2:21" ht="27" customHeight="1">
      <c r="B22" s="41">
        <v>2</v>
      </c>
      <c r="C22" s="246" t="str">
        <f t="shared" si="1"/>
        <v>新宿　月子</v>
      </c>
      <c r="D22" s="247"/>
      <c r="E22" s="248"/>
      <c r="F22" s="69" t="s">
        <v>71</v>
      </c>
      <c r="G22" s="67">
        <v>4400</v>
      </c>
      <c r="H22" s="67">
        <v>4400</v>
      </c>
      <c r="I22" s="67">
        <v>4400</v>
      </c>
      <c r="J22" s="67">
        <v>30800</v>
      </c>
      <c r="K22" s="67">
        <v>4400</v>
      </c>
      <c r="L22" s="67">
        <v>4400</v>
      </c>
      <c r="M22" s="67">
        <v>4400</v>
      </c>
      <c r="N22" s="67">
        <v>4400</v>
      </c>
      <c r="O22" s="67">
        <v>4400</v>
      </c>
      <c r="P22" s="67">
        <v>30800</v>
      </c>
      <c r="Q22" s="67">
        <v>4400</v>
      </c>
      <c r="R22" s="67">
        <v>4400</v>
      </c>
      <c r="S22" s="107">
        <f t="shared" si="2"/>
        <v>105600</v>
      </c>
      <c r="T22" s="82">
        <v>8800</v>
      </c>
      <c r="U22" s="97">
        <v>12</v>
      </c>
    </row>
    <row r="23" spans="2:21" ht="27" customHeight="1">
      <c r="B23" s="41">
        <v>3</v>
      </c>
      <c r="C23" s="246" t="str">
        <f t="shared" si="1"/>
        <v>社会　陽子</v>
      </c>
      <c r="D23" s="247"/>
      <c r="E23" s="248"/>
      <c r="F23" s="69" t="s">
        <v>69</v>
      </c>
      <c r="G23" s="67">
        <v>20000</v>
      </c>
      <c r="H23" s="67">
        <v>20000</v>
      </c>
      <c r="I23" s="67">
        <v>20000</v>
      </c>
      <c r="J23" s="67">
        <v>20000</v>
      </c>
      <c r="K23" s="67">
        <v>20000</v>
      </c>
      <c r="L23" s="67">
        <v>20000</v>
      </c>
      <c r="M23" s="67">
        <v>20000</v>
      </c>
      <c r="N23" s="67">
        <v>20000</v>
      </c>
      <c r="O23" s="67">
        <v>20000</v>
      </c>
      <c r="P23" s="67">
        <v>20000</v>
      </c>
      <c r="Q23" s="67">
        <v>20000</v>
      </c>
      <c r="R23" s="67">
        <v>20000</v>
      </c>
      <c r="S23" s="107">
        <f t="shared" si="2"/>
        <v>240000</v>
      </c>
      <c r="T23" s="82">
        <v>20000</v>
      </c>
      <c r="U23" s="97">
        <v>12</v>
      </c>
    </row>
    <row r="24" spans="2:21" ht="27" customHeight="1">
      <c r="B24" s="41">
        <v>4</v>
      </c>
      <c r="C24" s="246" t="str">
        <f t="shared" si="1"/>
        <v>保健　次郎</v>
      </c>
      <c r="D24" s="247"/>
      <c r="E24" s="248"/>
      <c r="F24" s="69" t="s">
        <v>69</v>
      </c>
      <c r="G24" s="67">
        <v>14000</v>
      </c>
      <c r="H24" s="67">
        <v>14000</v>
      </c>
      <c r="I24" s="67">
        <v>14000</v>
      </c>
      <c r="J24" s="67">
        <v>14000</v>
      </c>
      <c r="K24" s="67">
        <v>14000</v>
      </c>
      <c r="L24" s="67">
        <v>14000</v>
      </c>
      <c r="M24" s="67">
        <v>14000</v>
      </c>
      <c r="N24" s="67">
        <v>14000</v>
      </c>
      <c r="O24" s="67">
        <v>14000</v>
      </c>
      <c r="P24" s="67">
        <v>14000</v>
      </c>
      <c r="Q24" s="67">
        <v>14000</v>
      </c>
      <c r="R24" s="67">
        <v>14000</v>
      </c>
      <c r="S24" s="107">
        <f t="shared" si="2"/>
        <v>168000</v>
      </c>
      <c r="T24" s="82">
        <v>14000</v>
      </c>
      <c r="U24" s="97">
        <v>12</v>
      </c>
    </row>
    <row r="25" spans="2:21" ht="27" customHeight="1">
      <c r="B25" s="41">
        <v>5</v>
      </c>
      <c r="C25" s="246" t="str">
        <f t="shared" si="1"/>
        <v>精神　三郎</v>
      </c>
      <c r="D25" s="247"/>
      <c r="E25" s="248"/>
      <c r="F25" s="69" t="s">
        <v>70</v>
      </c>
      <c r="G25" s="67">
        <v>4400</v>
      </c>
      <c r="H25" s="67">
        <v>4400</v>
      </c>
      <c r="I25" s="67">
        <v>4400</v>
      </c>
      <c r="J25" s="67">
        <v>30800</v>
      </c>
      <c r="K25" s="67">
        <v>4400</v>
      </c>
      <c r="L25" s="67">
        <v>4400</v>
      </c>
      <c r="M25" s="67">
        <v>4400</v>
      </c>
      <c r="N25" s="67">
        <v>4400</v>
      </c>
      <c r="O25" s="67">
        <v>4400</v>
      </c>
      <c r="P25" s="67">
        <v>30800</v>
      </c>
      <c r="Q25" s="67">
        <v>4400</v>
      </c>
      <c r="R25" s="67">
        <v>4400</v>
      </c>
      <c r="S25" s="107">
        <f t="shared" si="2"/>
        <v>105600</v>
      </c>
      <c r="T25" s="82">
        <v>8800</v>
      </c>
      <c r="U25" s="97">
        <v>12</v>
      </c>
    </row>
    <row r="26" spans="2:21" ht="27" customHeight="1" thickBot="1">
      <c r="B26" s="48">
        <v>6</v>
      </c>
      <c r="C26" s="265" t="str">
        <f t="shared" si="1"/>
        <v>心理　未来</v>
      </c>
      <c r="D26" s="266"/>
      <c r="E26" s="267"/>
      <c r="F26" s="68" t="s">
        <v>69</v>
      </c>
      <c r="G26" s="65"/>
      <c r="H26" s="65"/>
      <c r="I26" s="65"/>
      <c r="J26" s="65"/>
      <c r="K26" s="65"/>
      <c r="L26" s="65"/>
      <c r="M26" s="65">
        <v>20000</v>
      </c>
      <c r="N26" s="65">
        <v>20000</v>
      </c>
      <c r="O26" s="65">
        <v>20000</v>
      </c>
      <c r="P26" s="65">
        <v>20000</v>
      </c>
      <c r="Q26" s="65">
        <v>20000</v>
      </c>
      <c r="R26" s="65">
        <v>20000</v>
      </c>
      <c r="S26" s="108">
        <f t="shared" si="2"/>
        <v>120000</v>
      </c>
      <c r="T26" s="85">
        <v>20000</v>
      </c>
      <c r="U26" s="98">
        <v>6</v>
      </c>
    </row>
    <row r="27" spans="2:21" ht="35.1" customHeight="1" thickBot="1">
      <c r="B27" s="171" t="s">
        <v>122</v>
      </c>
      <c r="C27" s="172"/>
      <c r="D27" s="172"/>
      <c r="E27" s="172"/>
      <c r="F27" s="173"/>
      <c r="G27" s="255"/>
      <c r="H27" s="256"/>
      <c r="I27" s="256"/>
      <c r="J27" s="256"/>
      <c r="K27" s="256"/>
      <c r="L27" s="256"/>
      <c r="M27" s="256"/>
      <c r="N27" s="256"/>
      <c r="O27" s="256"/>
      <c r="P27" s="256"/>
      <c r="Q27" s="256"/>
      <c r="R27" s="256"/>
      <c r="S27" s="256"/>
      <c r="T27" s="256"/>
      <c r="U27" s="257"/>
    </row>
    <row r="28" spans="2:21" ht="11.25" customHeight="1">
      <c r="B28" s="6"/>
      <c r="F28" s="3"/>
      <c r="G28" s="2"/>
      <c r="H28" s="2"/>
      <c r="I28" s="2"/>
    </row>
    <row r="29" spans="2:21" ht="18.75" customHeight="1">
      <c r="B29" s="1" t="s">
        <v>147</v>
      </c>
      <c r="F29" s="3"/>
      <c r="G29" s="2"/>
      <c r="H29" s="2"/>
      <c r="I29" s="2"/>
    </row>
    <row r="30" spans="2:21" ht="18" customHeight="1">
      <c r="B30" s="12" t="s">
        <v>50</v>
      </c>
      <c r="F30" s="3"/>
      <c r="G30" s="2"/>
      <c r="H30" s="2"/>
      <c r="I30" s="2"/>
    </row>
    <row r="31" spans="2:21" ht="18" customHeight="1">
      <c r="B31" s="12" t="s">
        <v>148</v>
      </c>
      <c r="F31" s="3"/>
      <c r="G31" s="2"/>
      <c r="H31" s="2"/>
      <c r="I31" s="2"/>
    </row>
    <row r="32" spans="2:21" ht="18" customHeight="1">
      <c r="B32" s="12" t="s">
        <v>146</v>
      </c>
      <c r="F32" s="3"/>
      <c r="G32" s="2"/>
      <c r="H32" s="2"/>
      <c r="I32" s="2"/>
    </row>
    <row r="33" spans="2:21" ht="10.5" customHeight="1">
      <c r="F33" s="3"/>
      <c r="G33" s="2"/>
      <c r="H33" s="2"/>
      <c r="I33" s="2"/>
    </row>
    <row r="34" spans="2:21" ht="20.25" customHeight="1">
      <c r="B34" s="6" t="s">
        <v>87</v>
      </c>
      <c r="F34" s="3"/>
      <c r="G34" s="2"/>
      <c r="H34" s="2"/>
      <c r="I34" s="2"/>
      <c r="S34" s="47"/>
      <c r="U34" s="3" t="s">
        <v>68</v>
      </c>
    </row>
    <row r="35" spans="2:21" ht="40.5" customHeight="1">
      <c r="B35" s="57" t="s">
        <v>67</v>
      </c>
      <c r="C35" s="164" t="s">
        <v>2</v>
      </c>
      <c r="D35" s="165"/>
      <c r="E35" s="166"/>
      <c r="F35" s="58" t="s">
        <v>88</v>
      </c>
      <c r="G35" s="57" t="s">
        <v>3</v>
      </c>
      <c r="H35" s="57" t="s">
        <v>4</v>
      </c>
      <c r="I35" s="57" t="s">
        <v>5</v>
      </c>
      <c r="J35" s="57" t="s">
        <v>6</v>
      </c>
      <c r="K35" s="57" t="s">
        <v>7</v>
      </c>
      <c r="L35" s="57" t="s">
        <v>8</v>
      </c>
      <c r="M35" s="57" t="s">
        <v>9</v>
      </c>
      <c r="N35" s="57" t="s">
        <v>10</v>
      </c>
      <c r="O35" s="57" t="s">
        <v>11</v>
      </c>
      <c r="P35" s="57" t="s">
        <v>12</v>
      </c>
      <c r="Q35" s="57" t="s">
        <v>13</v>
      </c>
      <c r="R35" s="57" t="s">
        <v>14</v>
      </c>
      <c r="S35" s="58" t="s">
        <v>93</v>
      </c>
      <c r="T35" s="52" t="s">
        <v>31</v>
      </c>
      <c r="U35" s="52" t="s">
        <v>90</v>
      </c>
    </row>
    <row r="36" spans="2:21" ht="27" customHeight="1">
      <c r="B36" s="41">
        <v>1</v>
      </c>
      <c r="C36" s="246" t="str">
        <f t="shared" ref="C36:C41" si="3">C21</f>
        <v>東京　太郎</v>
      </c>
      <c r="D36" s="247"/>
      <c r="E36" s="248"/>
      <c r="F36" s="66" t="s">
        <v>65</v>
      </c>
      <c r="G36" s="67">
        <v>14000</v>
      </c>
      <c r="H36" s="67">
        <v>14000</v>
      </c>
      <c r="I36" s="67">
        <v>14000</v>
      </c>
      <c r="J36" s="67">
        <v>14000</v>
      </c>
      <c r="K36" s="67">
        <v>14000</v>
      </c>
      <c r="L36" s="67">
        <v>14000</v>
      </c>
      <c r="M36" s="67">
        <v>14000</v>
      </c>
      <c r="N36" s="67">
        <v>14000</v>
      </c>
      <c r="O36" s="67">
        <v>14000</v>
      </c>
      <c r="P36" s="67">
        <v>14000</v>
      </c>
      <c r="Q36" s="67">
        <v>14000</v>
      </c>
      <c r="R36" s="67">
        <v>14000</v>
      </c>
      <c r="S36" s="107">
        <f t="shared" ref="S36:S41" si="4">SUM(G36:R36)</f>
        <v>168000</v>
      </c>
      <c r="T36" s="109">
        <f>IF(S36&lt;&gt;0,S36/U36,"")</f>
        <v>14000</v>
      </c>
      <c r="U36" s="99">
        <v>12</v>
      </c>
    </row>
    <row r="37" spans="2:21" ht="27" customHeight="1">
      <c r="B37" s="41">
        <v>2</v>
      </c>
      <c r="C37" s="246" t="str">
        <f t="shared" si="3"/>
        <v>新宿　月子</v>
      </c>
      <c r="D37" s="247"/>
      <c r="E37" s="248"/>
      <c r="F37" s="66" t="s">
        <v>66</v>
      </c>
      <c r="G37" s="67"/>
      <c r="H37" s="67"/>
      <c r="I37" s="67"/>
      <c r="J37" s="67"/>
      <c r="K37" s="67"/>
      <c r="L37" s="67"/>
      <c r="M37" s="67"/>
      <c r="N37" s="67"/>
      <c r="O37" s="67"/>
      <c r="P37" s="67"/>
      <c r="Q37" s="67"/>
      <c r="R37" s="67">
        <v>105600</v>
      </c>
      <c r="S37" s="107">
        <f t="shared" si="4"/>
        <v>105600</v>
      </c>
      <c r="T37" s="109">
        <f t="shared" ref="T37:T41" si="5">IF(S37&lt;&gt;0,S37/U37,"")</f>
        <v>8800</v>
      </c>
      <c r="U37" s="99">
        <v>12</v>
      </c>
    </row>
    <row r="38" spans="2:21" ht="27" customHeight="1">
      <c r="B38" s="41">
        <v>3</v>
      </c>
      <c r="C38" s="246" t="str">
        <f t="shared" si="3"/>
        <v>社会　陽子</v>
      </c>
      <c r="D38" s="247"/>
      <c r="E38" s="248"/>
      <c r="F38" s="66" t="s">
        <v>66</v>
      </c>
      <c r="G38" s="67"/>
      <c r="H38" s="67"/>
      <c r="I38" s="67"/>
      <c r="J38" s="67"/>
      <c r="K38" s="67"/>
      <c r="L38" s="67">
        <v>120000</v>
      </c>
      <c r="M38" s="67"/>
      <c r="N38" s="67"/>
      <c r="O38" s="67"/>
      <c r="P38" s="67"/>
      <c r="Q38" s="67"/>
      <c r="R38" s="67">
        <v>120000</v>
      </c>
      <c r="S38" s="107">
        <f t="shared" si="4"/>
        <v>240000</v>
      </c>
      <c r="T38" s="109">
        <f t="shared" si="5"/>
        <v>20000</v>
      </c>
      <c r="U38" s="99">
        <v>12</v>
      </c>
    </row>
    <row r="39" spans="2:21" ht="27" customHeight="1">
      <c r="B39" s="41">
        <v>4</v>
      </c>
      <c r="C39" s="246" t="str">
        <f t="shared" si="3"/>
        <v>保健　次郎</v>
      </c>
      <c r="D39" s="247"/>
      <c r="E39" s="248"/>
      <c r="F39" s="66" t="s">
        <v>65</v>
      </c>
      <c r="G39" s="67">
        <v>10000</v>
      </c>
      <c r="H39" s="67">
        <v>10000</v>
      </c>
      <c r="I39" s="67">
        <v>10000</v>
      </c>
      <c r="J39" s="67">
        <v>10000</v>
      </c>
      <c r="K39" s="67">
        <v>10000</v>
      </c>
      <c r="L39" s="67">
        <v>10000</v>
      </c>
      <c r="M39" s="67">
        <v>10000</v>
      </c>
      <c r="N39" s="67">
        <v>10000</v>
      </c>
      <c r="O39" s="67">
        <v>10000</v>
      </c>
      <c r="P39" s="67">
        <v>10000</v>
      </c>
      <c r="Q39" s="67">
        <v>10000</v>
      </c>
      <c r="R39" s="67">
        <v>10000</v>
      </c>
      <c r="S39" s="107">
        <f t="shared" si="4"/>
        <v>120000</v>
      </c>
      <c r="T39" s="109">
        <f t="shared" si="5"/>
        <v>10000</v>
      </c>
      <c r="U39" s="99">
        <v>12</v>
      </c>
    </row>
    <row r="40" spans="2:21" ht="27" customHeight="1">
      <c r="B40" s="41">
        <v>5</v>
      </c>
      <c r="C40" s="246" t="str">
        <f t="shared" si="3"/>
        <v>精神　三郎</v>
      </c>
      <c r="D40" s="247"/>
      <c r="E40" s="248"/>
      <c r="F40" s="66" t="s">
        <v>65</v>
      </c>
      <c r="G40" s="67">
        <v>8800</v>
      </c>
      <c r="H40" s="67">
        <v>8800</v>
      </c>
      <c r="I40" s="67">
        <v>8800</v>
      </c>
      <c r="J40" s="67">
        <v>8800</v>
      </c>
      <c r="K40" s="67">
        <v>8800</v>
      </c>
      <c r="L40" s="67">
        <v>8800</v>
      </c>
      <c r="M40" s="67">
        <v>8800</v>
      </c>
      <c r="N40" s="67">
        <v>8800</v>
      </c>
      <c r="O40" s="67">
        <v>8800</v>
      </c>
      <c r="P40" s="67">
        <v>8800</v>
      </c>
      <c r="Q40" s="67">
        <v>8800</v>
      </c>
      <c r="R40" s="67">
        <v>8800</v>
      </c>
      <c r="S40" s="107">
        <f t="shared" si="4"/>
        <v>105600</v>
      </c>
      <c r="T40" s="109">
        <f t="shared" si="5"/>
        <v>8800</v>
      </c>
      <c r="U40" s="99">
        <v>12</v>
      </c>
    </row>
    <row r="41" spans="2:21" ht="27" customHeight="1" thickBot="1">
      <c r="B41" s="48">
        <v>6</v>
      </c>
      <c r="C41" s="246" t="str">
        <f t="shared" si="3"/>
        <v>心理　未来</v>
      </c>
      <c r="D41" s="247"/>
      <c r="E41" s="248"/>
      <c r="F41" s="66" t="s">
        <v>65</v>
      </c>
      <c r="G41" s="65"/>
      <c r="H41" s="65"/>
      <c r="I41" s="65"/>
      <c r="J41" s="65"/>
      <c r="K41" s="65"/>
      <c r="L41" s="65"/>
      <c r="M41" s="65">
        <v>20000</v>
      </c>
      <c r="N41" s="65">
        <v>20000</v>
      </c>
      <c r="O41" s="65">
        <v>20000</v>
      </c>
      <c r="P41" s="65">
        <v>20000</v>
      </c>
      <c r="Q41" s="65">
        <v>20000</v>
      </c>
      <c r="R41" s="65">
        <v>20000</v>
      </c>
      <c r="S41" s="108">
        <f t="shared" si="4"/>
        <v>120000</v>
      </c>
      <c r="T41" s="109">
        <f t="shared" si="5"/>
        <v>20000</v>
      </c>
      <c r="U41" s="99">
        <v>6</v>
      </c>
    </row>
    <row r="42" spans="2:21" ht="35.1" customHeight="1" thickBot="1">
      <c r="B42" s="171" t="s">
        <v>15</v>
      </c>
      <c r="C42" s="172"/>
      <c r="D42" s="172"/>
      <c r="E42" s="172"/>
      <c r="F42" s="173"/>
      <c r="G42" s="249" t="s">
        <v>143</v>
      </c>
      <c r="H42" s="250"/>
      <c r="I42" s="250"/>
      <c r="J42" s="250"/>
      <c r="K42" s="250"/>
      <c r="L42" s="250"/>
      <c r="M42" s="250"/>
      <c r="N42" s="250"/>
      <c r="O42" s="250"/>
      <c r="P42" s="250"/>
      <c r="Q42" s="250"/>
      <c r="R42" s="250"/>
      <c r="S42" s="250"/>
      <c r="T42" s="250"/>
      <c r="U42" s="251"/>
    </row>
    <row r="43" spans="2:21" ht="11.25" customHeight="1">
      <c r="B43" s="6"/>
    </row>
    <row r="44" spans="2:21" ht="21" customHeight="1">
      <c r="B44" s="1" t="s">
        <v>159</v>
      </c>
    </row>
    <row r="45" spans="2:21" ht="18" customHeight="1">
      <c r="B45" s="12" t="s">
        <v>89</v>
      </c>
    </row>
    <row r="46" spans="2:21" ht="18" customHeight="1">
      <c r="B46" s="12" t="s">
        <v>141</v>
      </c>
    </row>
    <row r="47" spans="2:21" ht="24.95" customHeight="1"/>
  </sheetData>
  <mergeCells count="65">
    <mergeCell ref="C14:E14"/>
    <mergeCell ref="H10:I10"/>
    <mergeCell ref="H11:I11"/>
    <mergeCell ref="H12:I12"/>
    <mergeCell ref="C11:E11"/>
    <mergeCell ref="C13:E13"/>
    <mergeCell ref="C12:E12"/>
    <mergeCell ref="C39:E39"/>
    <mergeCell ref="C20:E20"/>
    <mergeCell ref="C21:E21"/>
    <mergeCell ref="C22:E22"/>
    <mergeCell ref="C23:E23"/>
    <mergeCell ref="C24:E24"/>
    <mergeCell ref="C36:E36"/>
    <mergeCell ref="C37:E37"/>
    <mergeCell ref="C38:E38"/>
    <mergeCell ref="C25:E25"/>
    <mergeCell ref="C26:E26"/>
    <mergeCell ref="B27:F27"/>
    <mergeCell ref="P7:P8"/>
    <mergeCell ref="D2:G2"/>
    <mergeCell ref="D4:G4"/>
    <mergeCell ref="C9:E9"/>
    <mergeCell ref="L7:M8"/>
    <mergeCell ref="L9:M9"/>
    <mergeCell ref="J9:K9"/>
    <mergeCell ref="B2:C2"/>
    <mergeCell ref="B4:C4"/>
    <mergeCell ref="F7:G8"/>
    <mergeCell ref="F9:G9"/>
    <mergeCell ref="N7:N8"/>
    <mergeCell ref="O7:O8"/>
    <mergeCell ref="H9:I9"/>
    <mergeCell ref="G27:U27"/>
    <mergeCell ref="J15:K15"/>
    <mergeCell ref="L10:M10"/>
    <mergeCell ref="L11:M11"/>
    <mergeCell ref="L12:M12"/>
    <mergeCell ref="L13:M13"/>
    <mergeCell ref="L14:M14"/>
    <mergeCell ref="H13:I13"/>
    <mergeCell ref="H14:I14"/>
    <mergeCell ref="J13:K13"/>
    <mergeCell ref="J14:K14"/>
    <mergeCell ref="F11:G11"/>
    <mergeCell ref="J10:K10"/>
    <mergeCell ref="J11:K11"/>
    <mergeCell ref="J12:K12"/>
    <mergeCell ref="F12:G12"/>
    <mergeCell ref="C41:E41"/>
    <mergeCell ref="C35:E35"/>
    <mergeCell ref="G42:U42"/>
    <mergeCell ref="S7:S8"/>
    <mergeCell ref="J7:K8"/>
    <mergeCell ref="F13:G13"/>
    <mergeCell ref="F14:G14"/>
    <mergeCell ref="B42:F42"/>
    <mergeCell ref="B7:B8"/>
    <mergeCell ref="C7:E8"/>
    <mergeCell ref="R7:R8"/>
    <mergeCell ref="Q7:Q8"/>
    <mergeCell ref="C10:E10"/>
    <mergeCell ref="F10:G10"/>
    <mergeCell ref="C40:E40"/>
    <mergeCell ref="H7:I8"/>
  </mergeCells>
  <phoneticPr fontId="14"/>
  <dataValidations count="4">
    <dataValidation type="list" allowBlank="1" showInputMessage="1" showErrorMessage="1" sqref="F36:F41" xr:uid="{00000000-0002-0000-0400-000000000000}">
      <formula1>"手当,一時金,基本給,その他"</formula1>
    </dataValidation>
    <dataValidation type="list" allowBlank="1" showInputMessage="1" showErrorMessage="1" sqref="H9:I14" xr:uid="{00000000-0002-0000-0400-000001000000}">
      <formula1>"初任者研修,実務者研修,介護福祉士,社会福祉士,精神保健福祉士,公認心理師"</formula1>
    </dataValidation>
    <dataValidation type="list" allowBlank="1" showInputMessage="1" showErrorMessage="1" sqref="F21:F26" xr:uid="{00000000-0002-0000-0400-000002000000}">
      <formula1>"月賦,月賦半年賦併用,半年賦,年賦,その他"</formula1>
    </dataValidation>
    <dataValidation type="list" allowBlank="1" showInputMessage="1" showErrorMessage="1" sqref="J9:K14" xr:uid="{00000000-0002-0000-0400-000003000000}">
      <formula1>"初任者研修,実務者研修,初任者研修及び実務者研修,実務者研修及び介護福祉士,介護福祉士,社会福祉士,精神保健福祉士,公認心理師"</formula1>
    </dataValidation>
  </dataValidations>
  <pageMargins left="0.70866141732283472" right="0.70866141732283472" top="0.74803149606299213" bottom="0.15748031496062992" header="0.31496062992125984" footer="0.31496062992125984"/>
  <pageSetup paperSize="9" scale="55" orientation="landscape"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tint="0.79998168889431442"/>
    <pageSetUpPr fitToPage="1"/>
  </sheetPr>
  <dimension ref="A1:BE43"/>
  <sheetViews>
    <sheetView view="pageBreakPreview" topLeftCell="B1" zoomScale="70" zoomScaleNormal="100" zoomScaleSheetLayoutView="70" workbookViewId="0">
      <selection activeCell="T2" sqref="T2"/>
    </sheetView>
  </sheetViews>
  <sheetFormatPr defaultRowHeight="11.25"/>
  <cols>
    <col min="1" max="1" width="3" style="18" customWidth="1"/>
    <col min="2" max="2" width="14.125" style="18" customWidth="1"/>
    <col min="3" max="3" width="16.375" style="18" customWidth="1"/>
    <col min="4" max="4" width="6.125" style="18" customWidth="1"/>
    <col min="5" max="5" width="2.625" style="18" customWidth="1"/>
    <col min="6" max="6" width="4.375" style="18" customWidth="1"/>
    <col min="7" max="7" width="3.25" style="18" customWidth="1"/>
    <col min="8" max="8" width="3.375" style="18" bestFit="1" customWidth="1"/>
    <col min="9" max="9" width="6.125" style="18" customWidth="1"/>
    <col min="10" max="10" width="2.875" style="18" customWidth="1"/>
    <col min="11" max="11" width="4.375" style="18" customWidth="1"/>
    <col min="12" max="12" width="3.25" style="18" customWidth="1"/>
    <col min="13" max="13" width="9.25" style="18" customWidth="1"/>
    <col min="14" max="14" width="6.125" style="18" customWidth="1"/>
    <col min="15" max="15" width="3.875" style="18" customWidth="1"/>
    <col min="16" max="16" width="4.375" style="18" customWidth="1"/>
    <col min="17" max="17" width="3" style="18" customWidth="1"/>
    <col min="18" max="18" width="3.25" style="18" customWidth="1"/>
    <col min="19" max="19" width="6.125" style="18" customWidth="1"/>
    <col min="20" max="20" width="2.375" style="18" customWidth="1"/>
    <col min="21" max="21" width="4.375" style="18" customWidth="1"/>
    <col min="22" max="22" width="2.625" style="18" customWidth="1"/>
    <col min="23" max="23" width="9" style="18"/>
    <col min="24" max="24" width="6.125" style="18" customWidth="1"/>
    <col min="25" max="25" width="3.25" style="18" customWidth="1"/>
    <col min="26" max="26" width="4.375" style="18" customWidth="1"/>
    <col min="27" max="27" width="2.875" style="18" customWidth="1"/>
    <col min="28" max="28" width="3.875" style="18" customWidth="1"/>
    <col min="29" max="29" width="6.125" style="18" customWidth="1"/>
    <col min="30" max="30" width="3.125" style="18" customWidth="1"/>
    <col min="31" max="31" width="4.375" style="18" customWidth="1"/>
    <col min="32" max="32" width="3" style="18" customWidth="1"/>
    <col min="33" max="33" width="9" style="18"/>
    <col min="34" max="34" width="6.125" style="18" customWidth="1"/>
    <col min="35" max="35" width="3.5" style="18" customWidth="1"/>
    <col min="36" max="36" width="4.375" style="18" customWidth="1"/>
    <col min="37" max="37" width="2.625" style="18" customWidth="1"/>
    <col min="38" max="38" width="3.75" style="18" customWidth="1"/>
    <col min="39" max="39" width="6.125" style="18" customWidth="1"/>
    <col min="40" max="40" width="4.5" style="18" customWidth="1"/>
    <col min="41" max="41" width="4.375" style="18" customWidth="1"/>
    <col min="42" max="42" width="3.375" style="18" customWidth="1"/>
    <col min="43" max="43" width="9" style="18"/>
    <col min="44" max="44" width="6.125" style="18" customWidth="1"/>
    <col min="45" max="45" width="2.625" style="18" customWidth="1"/>
    <col min="46" max="46" width="4.375" style="18" customWidth="1"/>
    <col min="47" max="47" width="2.875" style="18" customWidth="1"/>
    <col min="48" max="48" width="3.875" style="18" customWidth="1"/>
    <col min="49" max="49" width="6.125" style="18" customWidth="1"/>
    <col min="50" max="50" width="2.375" style="18" customWidth="1"/>
    <col min="51" max="51" width="4.375" style="18" customWidth="1"/>
    <col min="52" max="52" width="2.75" style="18" customWidth="1"/>
    <col min="53" max="16384" width="9" style="18"/>
  </cols>
  <sheetData>
    <row r="1" spans="1:57" ht="14.25">
      <c r="B1" s="17"/>
      <c r="C1" s="17"/>
      <c r="L1" s="19"/>
      <c r="N1" s="19"/>
      <c r="P1" s="19"/>
      <c r="R1" s="19"/>
      <c r="AE1" s="19"/>
      <c r="BA1" s="5" t="s">
        <v>133</v>
      </c>
    </row>
    <row r="2" spans="1:57" s="25" customFormat="1" ht="21.75" customHeight="1">
      <c r="A2" s="196" t="s">
        <v>20</v>
      </c>
      <c r="B2" s="196"/>
      <c r="C2" s="272">
        <f>'＜記入例＞【①】補助所要額・対象者ごと所要額 '!D4</f>
        <v>1312345678</v>
      </c>
      <c r="D2" s="272"/>
      <c r="E2" s="272"/>
      <c r="F2" s="272"/>
      <c r="G2" s="272"/>
      <c r="H2" s="272"/>
      <c r="I2" s="39"/>
      <c r="J2" s="39"/>
      <c r="K2" s="39"/>
      <c r="L2" s="38"/>
      <c r="N2" s="33"/>
      <c r="P2" s="33"/>
      <c r="R2" s="33"/>
      <c r="AE2" s="33"/>
    </row>
    <row r="3" spans="1:57" s="25" customFormat="1" ht="13.5">
      <c r="C3" s="38"/>
      <c r="D3" s="38"/>
      <c r="E3" s="38"/>
      <c r="F3" s="38"/>
      <c r="G3" s="38"/>
      <c r="H3" s="38"/>
      <c r="I3" s="38"/>
      <c r="J3" s="38"/>
      <c r="K3" s="38"/>
      <c r="L3" s="38"/>
    </row>
    <row r="4" spans="1:57" s="25" customFormat="1" ht="21" customHeight="1">
      <c r="A4" s="196" t="s">
        <v>41</v>
      </c>
      <c r="B4" s="196"/>
      <c r="C4" s="273" t="str">
        <f>'＜記入例＞【①】補助所要額・対象者ごと所要額 '!D3</f>
        <v>西新宿○○介護事業所</v>
      </c>
      <c r="D4" s="273"/>
      <c r="E4" s="273"/>
      <c r="F4" s="273"/>
      <c r="G4" s="273"/>
      <c r="H4" s="273"/>
      <c r="I4" s="39"/>
      <c r="J4" s="39"/>
      <c r="K4" s="39"/>
      <c r="L4" s="38"/>
    </row>
    <row r="6" spans="1:57">
      <c r="L6" s="19"/>
      <c r="N6" s="19"/>
      <c r="P6" s="19"/>
      <c r="R6" s="19"/>
      <c r="AE6" s="19"/>
    </row>
    <row r="7" spans="1:57" s="34" customFormat="1" ht="24.75" customHeight="1">
      <c r="A7" s="35" t="s">
        <v>135</v>
      </c>
      <c r="B7" s="35"/>
      <c r="C7" s="35"/>
    </row>
    <row r="8" spans="1:57" s="25" customFormat="1" ht="24" customHeight="1">
      <c r="A8" s="268" t="s">
        <v>85</v>
      </c>
      <c r="B8" s="268" t="s">
        <v>24</v>
      </c>
      <c r="C8" s="270" t="s">
        <v>53</v>
      </c>
      <c r="D8" s="274" t="s">
        <v>119</v>
      </c>
      <c r="E8" s="275"/>
      <c r="F8" s="275"/>
      <c r="G8" s="275"/>
      <c r="H8" s="275"/>
      <c r="I8" s="275"/>
      <c r="J8" s="275"/>
      <c r="K8" s="275"/>
      <c r="L8" s="275"/>
      <c r="M8" s="275"/>
      <c r="N8" s="274" t="s">
        <v>32</v>
      </c>
      <c r="O8" s="275"/>
      <c r="P8" s="275"/>
      <c r="Q8" s="275"/>
      <c r="R8" s="275"/>
      <c r="S8" s="275"/>
      <c r="T8" s="275"/>
      <c r="U8" s="275"/>
      <c r="V8" s="275"/>
      <c r="W8" s="275"/>
      <c r="X8" s="274" t="s">
        <v>33</v>
      </c>
      <c r="Y8" s="275"/>
      <c r="Z8" s="275"/>
      <c r="AA8" s="275"/>
      <c r="AB8" s="275"/>
      <c r="AC8" s="275"/>
      <c r="AD8" s="275"/>
      <c r="AE8" s="275"/>
      <c r="AF8" s="275"/>
      <c r="AG8" s="275"/>
      <c r="AH8" s="274" t="s">
        <v>34</v>
      </c>
      <c r="AI8" s="275"/>
      <c r="AJ8" s="275"/>
      <c r="AK8" s="275"/>
      <c r="AL8" s="275"/>
      <c r="AM8" s="275"/>
      <c r="AN8" s="275"/>
      <c r="AO8" s="275"/>
      <c r="AP8" s="275"/>
      <c r="AQ8" s="275"/>
      <c r="AR8" s="274" t="s">
        <v>35</v>
      </c>
      <c r="AS8" s="275"/>
      <c r="AT8" s="275"/>
      <c r="AU8" s="275"/>
      <c r="AV8" s="275"/>
      <c r="AW8" s="275"/>
      <c r="AX8" s="275"/>
      <c r="AY8" s="275"/>
      <c r="AZ8" s="275"/>
      <c r="BA8" s="276"/>
    </row>
    <row r="9" spans="1:57" s="25" customFormat="1" ht="27" customHeight="1">
      <c r="A9" s="269"/>
      <c r="B9" s="269"/>
      <c r="C9" s="271"/>
      <c r="D9" s="277" t="s">
        <v>36</v>
      </c>
      <c r="E9" s="277"/>
      <c r="F9" s="277"/>
      <c r="G9" s="277"/>
      <c r="H9" s="277"/>
      <c r="I9" s="277"/>
      <c r="J9" s="277"/>
      <c r="K9" s="277"/>
      <c r="L9" s="277"/>
      <c r="M9" s="80" t="s">
        <v>37</v>
      </c>
      <c r="N9" s="277" t="s">
        <v>36</v>
      </c>
      <c r="O9" s="277"/>
      <c r="P9" s="277"/>
      <c r="Q9" s="277"/>
      <c r="R9" s="277"/>
      <c r="S9" s="277"/>
      <c r="T9" s="277"/>
      <c r="U9" s="277"/>
      <c r="V9" s="277"/>
      <c r="W9" s="80" t="s">
        <v>37</v>
      </c>
      <c r="X9" s="277" t="s">
        <v>36</v>
      </c>
      <c r="Y9" s="277"/>
      <c r="Z9" s="277"/>
      <c r="AA9" s="277"/>
      <c r="AB9" s="277"/>
      <c r="AC9" s="277"/>
      <c r="AD9" s="277"/>
      <c r="AE9" s="277"/>
      <c r="AF9" s="277"/>
      <c r="AG9" s="80" t="s">
        <v>37</v>
      </c>
      <c r="AH9" s="277" t="s">
        <v>36</v>
      </c>
      <c r="AI9" s="277"/>
      <c r="AJ9" s="277"/>
      <c r="AK9" s="277"/>
      <c r="AL9" s="277"/>
      <c r="AM9" s="277"/>
      <c r="AN9" s="277"/>
      <c r="AO9" s="277"/>
      <c r="AP9" s="277"/>
      <c r="AQ9" s="80" t="s">
        <v>37</v>
      </c>
      <c r="AR9" s="277" t="s">
        <v>36</v>
      </c>
      <c r="AS9" s="277"/>
      <c r="AT9" s="277"/>
      <c r="AU9" s="277"/>
      <c r="AV9" s="277"/>
      <c r="AW9" s="277"/>
      <c r="AX9" s="277"/>
      <c r="AY9" s="277"/>
      <c r="AZ9" s="277"/>
      <c r="BA9" s="79" t="s">
        <v>37</v>
      </c>
    </row>
    <row r="10" spans="1:57" s="25" customFormat="1" ht="78" customHeight="1">
      <c r="A10" s="78">
        <v>1</v>
      </c>
      <c r="B10" s="92" t="str">
        <f>'＜記入例＞【①】補助所要額・対象者ごと所要額 '!C17</f>
        <v>東京　太郎</v>
      </c>
      <c r="C10" s="105" t="str">
        <f>'＜記入例＞【②】基本情報・返済スケジュール・支給スケジュール'!L9</f>
        <v>2021年10月</v>
      </c>
      <c r="D10" s="75">
        <v>2021</v>
      </c>
      <c r="E10" s="73" t="s">
        <v>38</v>
      </c>
      <c r="F10" s="74">
        <v>10</v>
      </c>
      <c r="G10" s="73" t="s">
        <v>39</v>
      </c>
      <c r="H10" s="73" t="s">
        <v>80</v>
      </c>
      <c r="I10" s="74">
        <v>2022</v>
      </c>
      <c r="J10" s="73" t="s">
        <v>38</v>
      </c>
      <c r="K10" s="74">
        <v>9</v>
      </c>
      <c r="L10" s="76" t="s">
        <v>39</v>
      </c>
      <c r="M10" s="87" t="s">
        <v>84</v>
      </c>
      <c r="N10" s="75">
        <v>2022</v>
      </c>
      <c r="O10" s="73" t="s">
        <v>38</v>
      </c>
      <c r="P10" s="74">
        <v>10</v>
      </c>
      <c r="Q10" s="73" t="s">
        <v>39</v>
      </c>
      <c r="R10" s="73" t="s">
        <v>80</v>
      </c>
      <c r="S10" s="74">
        <v>2023</v>
      </c>
      <c r="T10" s="73" t="s">
        <v>38</v>
      </c>
      <c r="U10" s="74">
        <v>9</v>
      </c>
      <c r="V10" s="73" t="s">
        <v>39</v>
      </c>
      <c r="W10" s="87" t="s">
        <v>136</v>
      </c>
      <c r="X10" s="75">
        <v>2023</v>
      </c>
      <c r="Y10" s="73" t="s">
        <v>38</v>
      </c>
      <c r="Z10" s="74">
        <v>10</v>
      </c>
      <c r="AA10" s="73" t="s">
        <v>39</v>
      </c>
      <c r="AB10" s="73" t="s">
        <v>80</v>
      </c>
      <c r="AC10" s="74">
        <v>2024</v>
      </c>
      <c r="AD10" s="73" t="s">
        <v>38</v>
      </c>
      <c r="AE10" s="74">
        <v>9</v>
      </c>
      <c r="AF10" s="76" t="s">
        <v>39</v>
      </c>
      <c r="AG10" s="87" t="s">
        <v>153</v>
      </c>
      <c r="AH10" s="75">
        <v>2024</v>
      </c>
      <c r="AI10" s="73" t="s">
        <v>38</v>
      </c>
      <c r="AJ10" s="74">
        <v>10</v>
      </c>
      <c r="AK10" s="73" t="s">
        <v>39</v>
      </c>
      <c r="AL10" s="73" t="s">
        <v>80</v>
      </c>
      <c r="AM10" s="74">
        <v>2025</v>
      </c>
      <c r="AN10" s="73" t="s">
        <v>38</v>
      </c>
      <c r="AO10" s="74">
        <v>9</v>
      </c>
      <c r="AP10" s="73" t="s">
        <v>39</v>
      </c>
      <c r="AQ10" s="87" t="s">
        <v>149</v>
      </c>
      <c r="AR10" s="75">
        <v>2025</v>
      </c>
      <c r="AS10" s="73" t="s">
        <v>38</v>
      </c>
      <c r="AT10" s="74">
        <v>10</v>
      </c>
      <c r="AU10" s="73" t="s">
        <v>39</v>
      </c>
      <c r="AV10" s="73" t="s">
        <v>80</v>
      </c>
      <c r="AW10" s="74">
        <v>2026</v>
      </c>
      <c r="AX10" s="73" t="s">
        <v>38</v>
      </c>
      <c r="AY10" s="74">
        <v>9</v>
      </c>
      <c r="AZ10" s="73" t="s">
        <v>39</v>
      </c>
      <c r="BA10" s="87"/>
    </row>
    <row r="11" spans="1:57" s="25" customFormat="1" ht="78" customHeight="1">
      <c r="A11" s="78">
        <v>2</v>
      </c>
      <c r="B11" s="92" t="str">
        <f>'＜記入例＞【①】補助所要額・対象者ごと所要額 '!C18</f>
        <v>新宿　月子</v>
      </c>
      <c r="C11" s="77" t="str">
        <f>'＜記入例＞【②】基本情報・返済スケジュール・支給スケジュール'!L10</f>
        <v>2022年1月</v>
      </c>
      <c r="D11" s="75">
        <v>2022</v>
      </c>
      <c r="E11" s="73" t="s">
        <v>38</v>
      </c>
      <c r="F11" s="74">
        <v>1</v>
      </c>
      <c r="G11" s="73" t="s">
        <v>39</v>
      </c>
      <c r="H11" s="73" t="s">
        <v>80</v>
      </c>
      <c r="I11" s="74">
        <v>2022</v>
      </c>
      <c r="J11" s="73" t="s">
        <v>38</v>
      </c>
      <c r="K11" s="74">
        <v>12</v>
      </c>
      <c r="L11" s="76" t="s">
        <v>39</v>
      </c>
      <c r="M11" s="87" t="s">
        <v>84</v>
      </c>
      <c r="N11" s="75">
        <v>2023</v>
      </c>
      <c r="O11" s="73" t="s">
        <v>38</v>
      </c>
      <c r="P11" s="74">
        <v>1</v>
      </c>
      <c r="Q11" s="73" t="s">
        <v>39</v>
      </c>
      <c r="R11" s="73" t="s">
        <v>80</v>
      </c>
      <c r="S11" s="74">
        <v>2023</v>
      </c>
      <c r="T11" s="73" t="s">
        <v>38</v>
      </c>
      <c r="U11" s="74">
        <v>12</v>
      </c>
      <c r="V11" s="73" t="s">
        <v>39</v>
      </c>
      <c r="W11" s="87"/>
      <c r="X11" s="75">
        <v>2024</v>
      </c>
      <c r="Y11" s="73" t="s">
        <v>38</v>
      </c>
      <c r="Z11" s="74">
        <v>1</v>
      </c>
      <c r="AA11" s="73" t="s">
        <v>39</v>
      </c>
      <c r="AB11" s="73" t="s">
        <v>80</v>
      </c>
      <c r="AC11" s="74">
        <v>2024</v>
      </c>
      <c r="AD11" s="73" t="s">
        <v>38</v>
      </c>
      <c r="AE11" s="74">
        <v>12</v>
      </c>
      <c r="AF11" s="76" t="s">
        <v>39</v>
      </c>
      <c r="AG11" s="87" t="s">
        <v>136</v>
      </c>
      <c r="AH11" s="75">
        <v>2025</v>
      </c>
      <c r="AI11" s="73" t="s">
        <v>38</v>
      </c>
      <c r="AJ11" s="74">
        <v>1</v>
      </c>
      <c r="AK11" s="73" t="s">
        <v>39</v>
      </c>
      <c r="AL11" s="73" t="s">
        <v>80</v>
      </c>
      <c r="AM11" s="74">
        <v>2025</v>
      </c>
      <c r="AN11" s="73" t="s">
        <v>38</v>
      </c>
      <c r="AO11" s="74">
        <v>12</v>
      </c>
      <c r="AP11" s="73" t="s">
        <v>39</v>
      </c>
      <c r="AQ11" s="87" t="s">
        <v>153</v>
      </c>
      <c r="AR11" s="75">
        <v>2026</v>
      </c>
      <c r="AS11" s="73" t="s">
        <v>38</v>
      </c>
      <c r="AT11" s="74">
        <v>1</v>
      </c>
      <c r="AU11" s="73" t="s">
        <v>39</v>
      </c>
      <c r="AV11" s="73" t="s">
        <v>80</v>
      </c>
      <c r="AW11" s="74">
        <v>2026</v>
      </c>
      <c r="AX11" s="73" t="s">
        <v>38</v>
      </c>
      <c r="AY11" s="74">
        <v>12</v>
      </c>
      <c r="AZ11" s="73" t="s">
        <v>39</v>
      </c>
      <c r="BA11" s="87" t="s">
        <v>83</v>
      </c>
    </row>
    <row r="12" spans="1:57" s="25" customFormat="1" ht="78" customHeight="1">
      <c r="A12" s="78">
        <v>3</v>
      </c>
      <c r="B12" s="92" t="str">
        <f>'＜記入例＞【①】補助所要額・対象者ごと所要額 '!C19</f>
        <v>社会　陽子</v>
      </c>
      <c r="C12" s="77" t="str">
        <f>'＜記入例＞【②】基本情報・返済スケジュール・支給スケジュール'!L11</f>
        <v>2022年7月</v>
      </c>
      <c r="D12" s="75">
        <v>2022</v>
      </c>
      <c r="E12" s="73" t="s">
        <v>38</v>
      </c>
      <c r="F12" s="74">
        <v>7</v>
      </c>
      <c r="G12" s="73" t="s">
        <v>39</v>
      </c>
      <c r="H12" s="73" t="s">
        <v>80</v>
      </c>
      <c r="I12" s="74">
        <v>2023</v>
      </c>
      <c r="J12" s="73" t="s">
        <v>38</v>
      </c>
      <c r="K12" s="74">
        <v>6</v>
      </c>
      <c r="L12" s="76" t="s">
        <v>39</v>
      </c>
      <c r="M12" s="87"/>
      <c r="N12" s="75">
        <v>2023</v>
      </c>
      <c r="O12" s="73" t="s">
        <v>38</v>
      </c>
      <c r="P12" s="74">
        <v>7</v>
      </c>
      <c r="Q12" s="73" t="s">
        <v>39</v>
      </c>
      <c r="R12" s="73" t="s">
        <v>80</v>
      </c>
      <c r="S12" s="74">
        <v>2024</v>
      </c>
      <c r="T12" s="73" t="s">
        <v>38</v>
      </c>
      <c r="U12" s="74">
        <v>6</v>
      </c>
      <c r="V12" s="73" t="s">
        <v>39</v>
      </c>
      <c r="W12" s="87"/>
      <c r="X12" s="75">
        <v>2024</v>
      </c>
      <c r="Y12" s="73" t="s">
        <v>38</v>
      </c>
      <c r="Z12" s="74">
        <v>7</v>
      </c>
      <c r="AA12" s="73" t="s">
        <v>39</v>
      </c>
      <c r="AB12" s="73" t="s">
        <v>80</v>
      </c>
      <c r="AC12" s="74">
        <v>2025</v>
      </c>
      <c r="AD12" s="73" t="s">
        <v>38</v>
      </c>
      <c r="AE12" s="74">
        <v>6</v>
      </c>
      <c r="AF12" s="76" t="s">
        <v>39</v>
      </c>
      <c r="AG12" s="87" t="s">
        <v>150</v>
      </c>
      <c r="AH12" s="75">
        <v>2025</v>
      </c>
      <c r="AI12" s="73" t="s">
        <v>38</v>
      </c>
      <c r="AJ12" s="74">
        <v>7</v>
      </c>
      <c r="AK12" s="73" t="s">
        <v>39</v>
      </c>
      <c r="AL12" s="73" t="s">
        <v>80</v>
      </c>
      <c r="AM12" s="74">
        <v>2026</v>
      </c>
      <c r="AN12" s="73" t="s">
        <v>38</v>
      </c>
      <c r="AO12" s="74">
        <v>6</v>
      </c>
      <c r="AP12" s="73" t="s">
        <v>39</v>
      </c>
      <c r="AQ12" s="87"/>
      <c r="AR12" s="75">
        <v>2026</v>
      </c>
      <c r="AS12" s="73" t="s">
        <v>38</v>
      </c>
      <c r="AT12" s="74">
        <v>7</v>
      </c>
      <c r="AU12" s="73" t="s">
        <v>39</v>
      </c>
      <c r="AV12" s="73" t="s">
        <v>80</v>
      </c>
      <c r="AW12" s="74">
        <v>2027</v>
      </c>
      <c r="AX12" s="73" t="s">
        <v>38</v>
      </c>
      <c r="AY12" s="74">
        <v>6</v>
      </c>
      <c r="AZ12" s="73" t="s">
        <v>39</v>
      </c>
      <c r="BA12" s="87"/>
    </row>
    <row r="13" spans="1:57" s="25" customFormat="1" ht="78" customHeight="1">
      <c r="A13" s="78">
        <v>4</v>
      </c>
      <c r="B13" s="92" t="str">
        <f>'＜記入例＞【①】補助所要額・対象者ごと所要額 '!C20</f>
        <v>保健　次郎</v>
      </c>
      <c r="C13" s="77" t="str">
        <f>'＜記入例＞【②】基本情報・返済スケジュール・支給スケジュール'!L12</f>
        <v>2023年4月</v>
      </c>
      <c r="D13" s="75">
        <v>2023</v>
      </c>
      <c r="E13" s="73" t="s">
        <v>38</v>
      </c>
      <c r="F13" s="74">
        <v>4</v>
      </c>
      <c r="G13" s="73" t="s">
        <v>39</v>
      </c>
      <c r="H13" s="73" t="s">
        <v>81</v>
      </c>
      <c r="I13" s="74">
        <v>2024</v>
      </c>
      <c r="J13" s="73" t="s">
        <v>38</v>
      </c>
      <c r="K13" s="74">
        <v>3</v>
      </c>
      <c r="L13" s="76" t="s">
        <v>39</v>
      </c>
      <c r="M13" s="87" t="s">
        <v>136</v>
      </c>
      <c r="N13" s="75">
        <v>2024</v>
      </c>
      <c r="O13" s="73" t="s">
        <v>38</v>
      </c>
      <c r="P13" s="74">
        <v>4</v>
      </c>
      <c r="Q13" s="73" t="s">
        <v>39</v>
      </c>
      <c r="R13" s="73" t="s">
        <v>80</v>
      </c>
      <c r="S13" s="74">
        <v>2025</v>
      </c>
      <c r="T13" s="73" t="s">
        <v>38</v>
      </c>
      <c r="U13" s="74">
        <v>3</v>
      </c>
      <c r="V13" s="73" t="s">
        <v>39</v>
      </c>
      <c r="W13" s="87"/>
      <c r="X13" s="75">
        <v>2025</v>
      </c>
      <c r="Y13" s="73" t="s">
        <v>38</v>
      </c>
      <c r="Z13" s="74">
        <v>4</v>
      </c>
      <c r="AA13" s="73" t="s">
        <v>39</v>
      </c>
      <c r="AB13" s="73" t="s">
        <v>80</v>
      </c>
      <c r="AC13" s="74">
        <v>2026</v>
      </c>
      <c r="AD13" s="73" t="s">
        <v>38</v>
      </c>
      <c r="AE13" s="74">
        <v>3</v>
      </c>
      <c r="AF13" s="76" t="s">
        <v>39</v>
      </c>
      <c r="AG13" s="87" t="s">
        <v>83</v>
      </c>
      <c r="AH13" s="75">
        <v>2026</v>
      </c>
      <c r="AI13" s="73" t="s">
        <v>38</v>
      </c>
      <c r="AJ13" s="74">
        <v>4</v>
      </c>
      <c r="AK13" s="73" t="s">
        <v>39</v>
      </c>
      <c r="AL13" s="73" t="s">
        <v>80</v>
      </c>
      <c r="AM13" s="74">
        <v>2027</v>
      </c>
      <c r="AN13" s="73" t="s">
        <v>38</v>
      </c>
      <c r="AO13" s="74">
        <v>3</v>
      </c>
      <c r="AP13" s="73" t="s">
        <v>39</v>
      </c>
      <c r="AQ13" s="87" t="s">
        <v>83</v>
      </c>
      <c r="AR13" s="75">
        <v>2027</v>
      </c>
      <c r="AS13" s="73" t="s">
        <v>38</v>
      </c>
      <c r="AT13" s="74">
        <v>4</v>
      </c>
      <c r="AU13" s="73" t="s">
        <v>39</v>
      </c>
      <c r="AV13" s="73" t="s">
        <v>80</v>
      </c>
      <c r="AW13" s="74">
        <v>2028</v>
      </c>
      <c r="AX13" s="73" t="s">
        <v>38</v>
      </c>
      <c r="AY13" s="74">
        <v>3</v>
      </c>
      <c r="AZ13" s="73" t="s">
        <v>39</v>
      </c>
      <c r="BA13" s="87" t="s">
        <v>83</v>
      </c>
    </row>
    <row r="14" spans="1:57" s="25" customFormat="1" ht="78" customHeight="1">
      <c r="A14" s="78">
        <v>5</v>
      </c>
      <c r="B14" s="92" t="str">
        <f>'＜記入例＞【①】補助所要額・対象者ごと所要額 '!C21</f>
        <v>精神　三郎</v>
      </c>
      <c r="C14" s="77" t="str">
        <f>'＜記入例＞【②】基本情報・返済スケジュール・支給スケジュール'!L13</f>
        <v>2024年4月</v>
      </c>
      <c r="D14" s="75">
        <v>2024</v>
      </c>
      <c r="E14" s="73" t="s">
        <v>38</v>
      </c>
      <c r="F14" s="74">
        <v>4</v>
      </c>
      <c r="G14" s="73" t="s">
        <v>39</v>
      </c>
      <c r="H14" s="73" t="s">
        <v>81</v>
      </c>
      <c r="I14" s="74">
        <v>2025</v>
      </c>
      <c r="J14" s="73" t="s">
        <v>38</v>
      </c>
      <c r="K14" s="74">
        <v>3</v>
      </c>
      <c r="L14" s="76" t="s">
        <v>39</v>
      </c>
      <c r="M14" s="87" t="s">
        <v>151</v>
      </c>
      <c r="N14" s="75">
        <v>2025</v>
      </c>
      <c r="O14" s="73" t="s">
        <v>38</v>
      </c>
      <c r="P14" s="74">
        <v>4</v>
      </c>
      <c r="Q14" s="73" t="s">
        <v>39</v>
      </c>
      <c r="R14" s="73" t="s">
        <v>40</v>
      </c>
      <c r="S14" s="74">
        <v>2026</v>
      </c>
      <c r="T14" s="73" t="s">
        <v>38</v>
      </c>
      <c r="U14" s="74">
        <v>3</v>
      </c>
      <c r="V14" s="73" t="s">
        <v>39</v>
      </c>
      <c r="W14" s="87" t="s">
        <v>72</v>
      </c>
      <c r="X14" s="75">
        <v>2026</v>
      </c>
      <c r="Y14" s="73" t="s">
        <v>38</v>
      </c>
      <c r="Z14" s="74">
        <v>4</v>
      </c>
      <c r="AA14" s="73" t="s">
        <v>39</v>
      </c>
      <c r="AB14" s="73" t="s">
        <v>40</v>
      </c>
      <c r="AC14" s="74">
        <v>2027</v>
      </c>
      <c r="AD14" s="73" t="s">
        <v>38</v>
      </c>
      <c r="AE14" s="74">
        <v>3</v>
      </c>
      <c r="AF14" s="76" t="s">
        <v>39</v>
      </c>
      <c r="AG14" s="87" t="s">
        <v>72</v>
      </c>
      <c r="AH14" s="75">
        <v>2027</v>
      </c>
      <c r="AI14" s="73" t="s">
        <v>38</v>
      </c>
      <c r="AJ14" s="74">
        <v>4</v>
      </c>
      <c r="AK14" s="73" t="s">
        <v>39</v>
      </c>
      <c r="AL14" s="73" t="s">
        <v>40</v>
      </c>
      <c r="AM14" s="74">
        <v>2028</v>
      </c>
      <c r="AN14" s="73" t="s">
        <v>38</v>
      </c>
      <c r="AO14" s="74">
        <v>3</v>
      </c>
      <c r="AP14" s="73" t="s">
        <v>39</v>
      </c>
      <c r="AQ14" s="87" t="s">
        <v>72</v>
      </c>
      <c r="AR14" s="75">
        <v>2028</v>
      </c>
      <c r="AS14" s="73" t="s">
        <v>38</v>
      </c>
      <c r="AT14" s="74">
        <v>4</v>
      </c>
      <c r="AU14" s="73" t="s">
        <v>39</v>
      </c>
      <c r="AV14" s="73" t="s">
        <v>40</v>
      </c>
      <c r="AW14" s="74">
        <v>2029</v>
      </c>
      <c r="AX14" s="73" t="s">
        <v>38</v>
      </c>
      <c r="AY14" s="74">
        <v>3</v>
      </c>
      <c r="AZ14" s="73" t="s">
        <v>39</v>
      </c>
      <c r="BA14" s="87" t="s">
        <v>72</v>
      </c>
    </row>
    <row r="15" spans="1:57" s="25" customFormat="1" ht="78" customHeight="1">
      <c r="A15" s="78">
        <v>6</v>
      </c>
      <c r="B15" s="92" t="str">
        <f>'＜記入例＞【①】補助所要額・対象者ごと所要額 '!C22</f>
        <v>心理　未来</v>
      </c>
      <c r="C15" s="77" t="str">
        <f>'＜記入例＞【②】基本情報・返済スケジュール・支給スケジュール'!L14</f>
        <v>2024年10月</v>
      </c>
      <c r="D15" s="75">
        <v>2024</v>
      </c>
      <c r="E15" s="73" t="s">
        <v>38</v>
      </c>
      <c r="F15" s="74">
        <v>10</v>
      </c>
      <c r="G15" s="73" t="s">
        <v>39</v>
      </c>
      <c r="H15" s="73" t="s">
        <v>81</v>
      </c>
      <c r="I15" s="74">
        <v>2025</v>
      </c>
      <c r="J15" s="73" t="s">
        <v>38</v>
      </c>
      <c r="K15" s="74">
        <v>9</v>
      </c>
      <c r="L15" s="76" t="s">
        <v>39</v>
      </c>
      <c r="M15" s="87"/>
      <c r="N15" s="75">
        <v>2025</v>
      </c>
      <c r="O15" s="73" t="s">
        <v>38</v>
      </c>
      <c r="P15" s="74">
        <v>10</v>
      </c>
      <c r="Q15" s="73" t="s">
        <v>39</v>
      </c>
      <c r="R15" s="73" t="s">
        <v>80</v>
      </c>
      <c r="S15" s="74">
        <v>2026</v>
      </c>
      <c r="T15" s="73" t="s">
        <v>38</v>
      </c>
      <c r="U15" s="74">
        <v>9</v>
      </c>
      <c r="V15" s="73" t="s">
        <v>39</v>
      </c>
      <c r="W15" s="87"/>
      <c r="X15" s="75">
        <v>2026</v>
      </c>
      <c r="Y15" s="73" t="s">
        <v>38</v>
      </c>
      <c r="Z15" s="74">
        <v>10</v>
      </c>
      <c r="AA15" s="73" t="s">
        <v>39</v>
      </c>
      <c r="AB15" s="73" t="s">
        <v>80</v>
      </c>
      <c r="AC15" s="74">
        <v>2027</v>
      </c>
      <c r="AD15" s="73" t="s">
        <v>38</v>
      </c>
      <c r="AE15" s="74">
        <v>9</v>
      </c>
      <c r="AF15" s="76" t="s">
        <v>39</v>
      </c>
      <c r="AG15" s="87" t="s">
        <v>79</v>
      </c>
      <c r="AH15" s="75">
        <v>2027</v>
      </c>
      <c r="AI15" s="73" t="s">
        <v>38</v>
      </c>
      <c r="AJ15" s="74">
        <v>10</v>
      </c>
      <c r="AK15" s="73" t="s">
        <v>39</v>
      </c>
      <c r="AL15" s="73" t="s">
        <v>80</v>
      </c>
      <c r="AM15" s="74">
        <v>2028</v>
      </c>
      <c r="AN15" s="73" t="s">
        <v>38</v>
      </c>
      <c r="AO15" s="74">
        <v>9</v>
      </c>
      <c r="AP15" s="73" t="s">
        <v>39</v>
      </c>
      <c r="AQ15" s="87" t="s">
        <v>79</v>
      </c>
      <c r="AR15" s="75">
        <v>2028</v>
      </c>
      <c r="AS15" s="73" t="s">
        <v>38</v>
      </c>
      <c r="AT15" s="74">
        <v>10</v>
      </c>
      <c r="AU15" s="73" t="s">
        <v>39</v>
      </c>
      <c r="AV15" s="73" t="s">
        <v>80</v>
      </c>
      <c r="AW15" s="74">
        <v>2029</v>
      </c>
      <c r="AX15" s="73" t="s">
        <v>38</v>
      </c>
      <c r="AY15" s="74">
        <v>9</v>
      </c>
      <c r="AZ15" s="73" t="s">
        <v>39</v>
      </c>
      <c r="BA15" s="87" t="s">
        <v>79</v>
      </c>
    </row>
    <row r="16" spans="1:57" ht="11.25" customHeight="1">
      <c r="B16" s="72"/>
      <c r="C16" s="72"/>
      <c r="D16" s="71"/>
      <c r="E16" s="71"/>
      <c r="F16" s="71"/>
      <c r="G16" s="71"/>
      <c r="H16" s="71"/>
      <c r="I16" s="71"/>
      <c r="J16" s="71"/>
      <c r="K16" s="71"/>
      <c r="L16" s="71"/>
      <c r="M16" s="22"/>
      <c r="N16" s="71"/>
      <c r="O16" s="71"/>
      <c r="P16" s="71"/>
      <c r="Q16" s="71"/>
      <c r="R16" s="71"/>
      <c r="S16" s="88"/>
      <c r="T16" s="71"/>
      <c r="U16" s="71"/>
      <c r="V16" s="71"/>
      <c r="W16" s="22"/>
      <c r="X16" s="71"/>
      <c r="Y16" s="71"/>
      <c r="Z16" s="71"/>
      <c r="AA16" s="71"/>
      <c r="AB16" s="71"/>
      <c r="AC16" s="71"/>
      <c r="AD16" s="71"/>
      <c r="AE16" s="71"/>
      <c r="AF16" s="71"/>
      <c r="AG16" s="22"/>
      <c r="AH16" s="71"/>
      <c r="AI16" s="71"/>
      <c r="AJ16" s="71"/>
      <c r="AK16" s="71"/>
      <c r="AL16" s="71"/>
      <c r="AM16" s="71"/>
      <c r="AN16" s="71"/>
      <c r="AO16" s="71"/>
      <c r="AP16" s="71"/>
      <c r="AQ16" s="22"/>
      <c r="AR16" s="71"/>
      <c r="AS16" s="71"/>
      <c r="AT16" s="71"/>
      <c r="AU16" s="71"/>
      <c r="AV16" s="71"/>
      <c r="AW16" s="71"/>
      <c r="AX16" s="71"/>
      <c r="AY16" s="71"/>
      <c r="AZ16" s="71"/>
      <c r="BA16" s="23"/>
      <c r="BC16" s="24"/>
      <c r="BD16" s="24"/>
      <c r="BE16" s="24"/>
    </row>
    <row r="17" spans="2:57" s="34" customFormat="1" ht="33.75" customHeight="1">
      <c r="B17" s="94" t="s">
        <v>78</v>
      </c>
      <c r="C17" s="70"/>
      <c r="D17" s="70"/>
      <c r="E17" s="70"/>
      <c r="F17" s="70"/>
      <c r="G17" s="70"/>
      <c r="H17" s="70"/>
      <c r="I17" s="70"/>
      <c r="J17" s="70"/>
      <c r="K17" s="70"/>
      <c r="L17" s="70"/>
      <c r="M17" s="70"/>
      <c r="N17" s="70"/>
      <c r="O17" s="70"/>
      <c r="P17" s="70"/>
      <c r="Q17" s="70"/>
      <c r="R17" s="70"/>
      <c r="S17" s="70"/>
      <c r="T17" s="70"/>
      <c r="U17" s="70"/>
      <c r="V17" s="70"/>
      <c r="W17" s="70"/>
      <c r="X17" s="70"/>
      <c r="Y17" s="70"/>
      <c r="Z17" s="70"/>
      <c r="BC17" s="37"/>
      <c r="BD17" s="37"/>
      <c r="BE17" s="37"/>
    </row>
    <row r="18" spans="2:57" s="34" customFormat="1" ht="83.25" customHeight="1">
      <c r="B18" s="204" t="s">
        <v>152</v>
      </c>
      <c r="C18" s="204"/>
      <c r="D18" s="204"/>
      <c r="E18" s="204"/>
      <c r="F18" s="204"/>
      <c r="G18" s="204"/>
      <c r="H18" s="204"/>
      <c r="I18" s="204"/>
      <c r="J18" s="204"/>
      <c r="K18" s="204"/>
      <c r="L18" s="204"/>
      <c r="M18" s="204"/>
      <c r="N18" s="204"/>
      <c r="O18" s="204"/>
      <c r="P18" s="204"/>
      <c r="Q18" s="204"/>
      <c r="R18" s="204"/>
      <c r="S18" s="204"/>
      <c r="T18" s="204"/>
      <c r="U18" s="204"/>
      <c r="V18" s="204"/>
      <c r="W18" s="204"/>
      <c r="X18" s="204"/>
      <c r="Y18" s="204"/>
      <c r="Z18" s="204"/>
      <c r="AA18" s="204"/>
      <c r="AB18" s="204"/>
      <c r="AC18" s="204"/>
      <c r="AD18" s="204"/>
      <c r="AE18" s="204"/>
      <c r="AF18" s="204"/>
      <c r="AG18" s="204"/>
      <c r="AH18" s="204"/>
      <c r="AI18" s="204"/>
      <c r="AJ18" s="204"/>
      <c r="AK18" s="204"/>
      <c r="AL18" s="204"/>
      <c r="AM18" s="204"/>
      <c r="AN18" s="204"/>
      <c r="AO18" s="204"/>
      <c r="AP18" s="204"/>
      <c r="AQ18" s="204"/>
      <c r="AR18" s="204"/>
      <c r="AS18" s="204"/>
      <c r="AT18" s="204"/>
      <c r="AU18" s="204"/>
      <c r="AV18" s="204"/>
      <c r="AW18" s="204"/>
      <c r="AX18" s="204"/>
      <c r="AY18" s="204"/>
      <c r="AZ18" s="204"/>
      <c r="BA18" s="204"/>
      <c r="BC18" s="37"/>
      <c r="BD18" s="37"/>
      <c r="BE18" s="37"/>
    </row>
    <row r="19" spans="2:57" s="34" customFormat="1" ht="83.25" customHeight="1">
      <c r="B19" s="204"/>
      <c r="C19" s="204"/>
      <c r="D19" s="204"/>
      <c r="E19" s="204"/>
      <c r="F19" s="204"/>
      <c r="G19" s="204"/>
      <c r="H19" s="204"/>
      <c r="I19" s="204"/>
      <c r="J19" s="204"/>
      <c r="K19" s="204"/>
      <c r="L19" s="204"/>
      <c r="M19" s="204"/>
      <c r="N19" s="204"/>
      <c r="O19" s="204"/>
      <c r="P19" s="204"/>
      <c r="Q19" s="204"/>
      <c r="R19" s="204"/>
      <c r="S19" s="204"/>
      <c r="T19" s="204"/>
      <c r="U19" s="204"/>
      <c r="V19" s="204"/>
      <c r="W19" s="204"/>
      <c r="X19" s="204"/>
      <c r="Y19" s="204"/>
      <c r="Z19" s="204"/>
      <c r="AA19" s="204"/>
      <c r="AB19" s="204"/>
      <c r="AC19" s="204"/>
      <c r="AD19" s="204"/>
      <c r="AE19" s="204"/>
      <c r="AF19" s="204"/>
      <c r="AG19" s="204"/>
      <c r="AH19" s="204"/>
      <c r="AI19" s="204"/>
      <c r="AJ19" s="204"/>
      <c r="AK19" s="204"/>
      <c r="AL19" s="204"/>
      <c r="AM19" s="204"/>
      <c r="AN19" s="204"/>
      <c r="AO19" s="204"/>
      <c r="AP19" s="204"/>
      <c r="AQ19" s="204"/>
      <c r="AR19" s="204"/>
      <c r="AS19" s="204"/>
      <c r="AT19" s="204"/>
      <c r="AU19" s="204"/>
      <c r="AV19" s="204"/>
      <c r="AW19" s="204"/>
      <c r="AX19" s="204"/>
      <c r="AY19" s="204"/>
      <c r="AZ19" s="204"/>
      <c r="BA19" s="204"/>
      <c r="BC19" s="37"/>
      <c r="BD19" s="37"/>
      <c r="BE19" s="37"/>
    </row>
    <row r="20" spans="2:57" s="34" customFormat="1" ht="83.25" customHeight="1">
      <c r="B20" s="204"/>
      <c r="C20" s="204"/>
      <c r="D20" s="204"/>
      <c r="E20" s="204"/>
      <c r="F20" s="204"/>
      <c r="G20" s="204"/>
      <c r="H20" s="204"/>
      <c r="I20" s="204"/>
      <c r="J20" s="204"/>
      <c r="K20" s="204"/>
      <c r="L20" s="204"/>
      <c r="M20" s="204"/>
      <c r="N20" s="204"/>
      <c r="O20" s="204"/>
      <c r="P20" s="204"/>
      <c r="Q20" s="204"/>
      <c r="R20" s="204"/>
      <c r="S20" s="204"/>
      <c r="T20" s="204"/>
      <c r="U20" s="204"/>
      <c r="V20" s="204"/>
      <c r="W20" s="204"/>
      <c r="X20" s="204"/>
      <c r="Y20" s="204"/>
      <c r="Z20" s="204"/>
      <c r="AA20" s="204"/>
      <c r="AB20" s="204"/>
      <c r="AC20" s="204"/>
      <c r="AD20" s="204"/>
      <c r="AE20" s="204"/>
      <c r="AF20" s="204"/>
      <c r="AG20" s="204"/>
      <c r="AH20" s="204"/>
      <c r="AI20" s="204"/>
      <c r="AJ20" s="204"/>
      <c r="AK20" s="204"/>
      <c r="AL20" s="204"/>
      <c r="AM20" s="204"/>
      <c r="AN20" s="204"/>
      <c r="AO20" s="204"/>
      <c r="AP20" s="204"/>
      <c r="AQ20" s="204"/>
      <c r="AR20" s="204"/>
      <c r="AS20" s="204"/>
      <c r="AT20" s="204"/>
      <c r="AU20" s="204"/>
      <c r="AV20" s="204"/>
      <c r="AW20" s="204"/>
      <c r="AX20" s="204"/>
      <c r="AY20" s="204"/>
      <c r="AZ20" s="204"/>
      <c r="BA20" s="204"/>
      <c r="BC20" s="37"/>
      <c r="BD20" s="37"/>
      <c r="BE20" s="37"/>
    </row>
    <row r="21" spans="2:57" s="34" customFormat="1" ht="58.5" customHeight="1">
      <c r="B21" s="204"/>
      <c r="C21" s="204"/>
      <c r="D21" s="204"/>
      <c r="E21" s="204"/>
      <c r="F21" s="204"/>
      <c r="G21" s="204"/>
      <c r="H21" s="204"/>
      <c r="I21" s="204"/>
      <c r="J21" s="204"/>
      <c r="K21" s="204"/>
      <c r="L21" s="204"/>
      <c r="M21" s="204"/>
      <c r="N21" s="204"/>
      <c r="O21" s="204"/>
      <c r="P21" s="204"/>
      <c r="Q21" s="204"/>
      <c r="R21" s="204"/>
      <c r="S21" s="204"/>
      <c r="T21" s="204"/>
      <c r="U21" s="204"/>
      <c r="V21" s="204"/>
      <c r="W21" s="204"/>
      <c r="X21" s="204"/>
      <c r="Y21" s="204"/>
      <c r="Z21" s="204"/>
      <c r="AA21" s="204"/>
      <c r="AB21" s="204"/>
      <c r="AC21" s="204"/>
      <c r="AD21" s="204"/>
      <c r="AE21" s="204"/>
      <c r="AF21" s="204"/>
      <c r="AG21" s="204"/>
      <c r="AH21" s="204"/>
      <c r="AI21" s="204"/>
      <c r="AJ21" s="204"/>
      <c r="AK21" s="204"/>
      <c r="AL21" s="204"/>
      <c r="AM21" s="204"/>
      <c r="AN21" s="204"/>
      <c r="AO21" s="204"/>
      <c r="AP21" s="204"/>
      <c r="AQ21" s="204"/>
      <c r="AR21" s="204"/>
      <c r="AS21" s="204"/>
      <c r="AT21" s="204"/>
      <c r="AU21" s="204"/>
      <c r="AV21" s="204"/>
      <c r="AW21" s="204"/>
      <c r="AX21" s="204"/>
      <c r="AY21" s="204"/>
      <c r="AZ21" s="204"/>
      <c r="BA21" s="204"/>
      <c r="BC21" s="37"/>
      <c r="BD21" s="37"/>
      <c r="BE21" s="37"/>
    </row>
    <row r="22" spans="2:57">
      <c r="B22" s="18" t="s">
        <v>77</v>
      </c>
    </row>
    <row r="24" spans="2:57">
      <c r="BC24" s="18" t="s">
        <v>96</v>
      </c>
    </row>
    <row r="25" spans="2:57">
      <c r="BC25" s="18" t="s">
        <v>97</v>
      </c>
    </row>
    <row r="26" spans="2:57">
      <c r="BC26" s="18" t="s">
        <v>98</v>
      </c>
    </row>
    <row r="27" spans="2:57">
      <c r="BC27" s="18" t="s">
        <v>99</v>
      </c>
    </row>
    <row r="28" spans="2:57">
      <c r="BC28" s="18" t="s">
        <v>100</v>
      </c>
    </row>
    <row r="29" spans="2:57">
      <c r="BC29" s="18" t="s">
        <v>101</v>
      </c>
    </row>
    <row r="30" spans="2:57">
      <c r="BC30" s="18" t="s">
        <v>102</v>
      </c>
    </row>
    <row r="31" spans="2:57">
      <c r="BC31" s="18" t="s">
        <v>113</v>
      </c>
    </row>
    <row r="32" spans="2:57">
      <c r="BC32" s="18" t="s">
        <v>103</v>
      </c>
    </row>
    <row r="33" spans="55:55">
      <c r="BC33" s="18" t="s">
        <v>104</v>
      </c>
    </row>
    <row r="34" spans="55:55">
      <c r="BC34" s="18" t="s">
        <v>105</v>
      </c>
    </row>
    <row r="35" spans="55:55">
      <c r="BC35" s="18" t="s">
        <v>106</v>
      </c>
    </row>
    <row r="36" spans="55:55">
      <c r="BC36" s="24" t="s">
        <v>107</v>
      </c>
    </row>
    <row r="37" spans="55:55">
      <c r="BC37" s="24" t="s">
        <v>108</v>
      </c>
    </row>
    <row r="38" spans="55:55">
      <c r="BC38" s="24" t="s">
        <v>109</v>
      </c>
    </row>
    <row r="39" spans="55:55">
      <c r="BC39" s="24" t="s">
        <v>110</v>
      </c>
    </row>
    <row r="40" spans="55:55">
      <c r="BC40" s="24" t="s">
        <v>111</v>
      </c>
    </row>
    <row r="41" spans="55:55">
      <c r="BC41" s="24" t="s">
        <v>112</v>
      </c>
    </row>
    <row r="42" spans="55:55">
      <c r="BC42" s="18" t="s">
        <v>116</v>
      </c>
    </row>
    <row r="43" spans="55:55">
      <c r="BC43" s="18" t="s">
        <v>120</v>
      </c>
    </row>
  </sheetData>
  <mergeCells count="18">
    <mergeCell ref="B18:BA21"/>
    <mergeCell ref="AH8:AQ8"/>
    <mergeCell ref="AR8:BA8"/>
    <mergeCell ref="D9:L9"/>
    <mergeCell ref="N9:V9"/>
    <mergeCell ref="X9:AF9"/>
    <mergeCell ref="AH9:AP9"/>
    <mergeCell ref="AR9:AZ9"/>
    <mergeCell ref="D8:M8"/>
    <mergeCell ref="N8:W8"/>
    <mergeCell ref="X8:AG8"/>
    <mergeCell ref="A8:A9"/>
    <mergeCell ref="A2:B2"/>
    <mergeCell ref="A4:B4"/>
    <mergeCell ref="C8:C9"/>
    <mergeCell ref="C2:H2"/>
    <mergeCell ref="B8:B9"/>
    <mergeCell ref="C4:H4"/>
  </mergeCells>
  <phoneticPr fontId="14"/>
  <dataValidations count="2">
    <dataValidation type="list" allowBlank="1" showInputMessage="1" showErrorMessage="1" sqref="AG16 W16 M16 AQ16 BA16" xr:uid="{00000000-0002-0000-0500-000000000000}">
      <formula1>"初任者,実務者,介護福祉士"</formula1>
    </dataValidation>
    <dataValidation type="list" allowBlank="1" showInputMessage="1" showErrorMessage="1" sqref="W10:W15 M10:M15 AG10:AG15 AQ10:AQ15 BA10:BA15" xr:uid="{00000000-0002-0000-0500-000001000000}">
      <formula1>$BC$24:$BC$43</formula1>
    </dataValidation>
  </dataValidations>
  <pageMargins left="0.23622047244094491" right="0.23622047244094491" top="0.74803149606299213" bottom="0.55118110236220474" header="0.31496062992125984" footer="0.31496062992125984"/>
  <pageSetup paperSize="9" scale="55" fitToHeight="0" orientation="landscape" cellComments="asDisplayed"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【①】補助所要額・対象者ごと所要額</vt:lpstr>
      <vt:lpstr>【②】基本情報・返済スケジュール・支給スケジュール</vt:lpstr>
      <vt:lpstr>【③】資格取得計画＆実績 </vt:lpstr>
      <vt:lpstr>＜記入例＞【①】補助所要額・対象者ごと所要額 </vt:lpstr>
      <vt:lpstr>＜記入例＞【②】基本情報・返済スケジュール・支給スケジュール</vt:lpstr>
      <vt:lpstr>＜記入例＞【③】資格取得計画＆実績</vt:lpstr>
      <vt:lpstr>【①】補助所要額・対象者ごと所要額!Print_Area</vt:lpstr>
      <vt:lpstr>【②】基本情報・返済スケジュール・支給スケジュール!Print_Area</vt:lpstr>
      <vt:lpstr>'【③】資格取得計画＆実績 '!Print_Area</vt:lpstr>
      <vt:lpstr>'＜記入例＞【①】補助所要額・対象者ごと所要額 '!Print_Area</vt:lpstr>
      <vt:lpstr>'＜記入例＞【②】基本情報・返済スケジュール・支給スケジュール'!Print_Area</vt:lpstr>
      <vt:lpstr>'＜記入例＞【③】資格取得計画＆実績'!Print_Area</vt:lpstr>
    </vt:vector>
  </TitlesOfParts>
  <Company>FJ-WORK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sinzai167</dc:creator>
  <cp:lastModifiedBy>sinzai228</cp:lastModifiedBy>
  <cp:lastPrinted>2024-02-16T05:07:03Z</cp:lastPrinted>
  <dcterms:created xsi:type="dcterms:W3CDTF">2009-05-22T02:24:31Z</dcterms:created>
  <dcterms:modified xsi:type="dcterms:W3CDTF">2025-03-05T07:45:39Z</dcterms:modified>
</cp:coreProperties>
</file>