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codeName="ThisWorkbook"/>
  <mc:AlternateContent xmlns:mc="http://schemas.openxmlformats.org/markup-compatibility/2006">
    <mc:Choice Requires="x15">
      <x15ac:absPath xmlns:x15ac="http://schemas.microsoft.com/office/spreadsheetml/2010/11/ac" url="Z:\01_健康づくり\4年度研修\50-募集要項　受講決定\ホームページ掲載データ\4月22日\募集要項等ホームページ掲載PDF\"/>
    </mc:Choice>
  </mc:AlternateContent>
  <xr:revisionPtr revIDLastSave="0" documentId="13_ncr:1_{63380080-9225-44AF-8C7E-6E95D4133BC8}" xr6:coauthVersionLast="36" xr6:coauthVersionMax="36" xr10:uidLastSave="{00000000-0000-0000-0000-000000000000}"/>
  <workbookProtection lockStructure="1"/>
  <bookViews>
    <workbookView xWindow="0" yWindow="0" windowWidth="28800" windowHeight="12135" tabRatio="573" firstSheet="1" activeTab="11" xr2:uid="{00000000-000D-0000-FFFF-FFFF00000000}"/>
  </bookViews>
  <sheets>
    <sheet name="記入例" sheetId="12" r:id="rId1"/>
    <sheet name="1.健康推進プラン２１" sheetId="13" r:id="rId2"/>
    <sheet name="2.がん" sheetId="14" r:id="rId3"/>
    <sheet name="3.データヘルス" sheetId="15" r:id="rId4"/>
    <sheet name="作業頁" sheetId="2" state="hidden" r:id="rId5"/>
    <sheet name="4.無関心層" sheetId="16" r:id="rId6"/>
    <sheet name="5.健康教育" sheetId="17" r:id="rId7"/>
    <sheet name="6.集客" sheetId="22" r:id="rId8"/>
    <sheet name="7.睡眠" sheetId="23" r:id="rId9"/>
    <sheet name="8.飲酒" sheetId="28" r:id="rId10"/>
    <sheet name="9.行動変容" sheetId="30" r:id="rId11"/>
    <sheet name="10.動脈硬化" sheetId="31" r:id="rId12"/>
    <sheet name="作業頁 (2)" sheetId="32" state="hidden" r:id="rId13"/>
    <sheet name="団体別データ（数式入り　コピペする時は使用しない）" sheetId="18" state="hidden" r:id="rId14"/>
    <sheet name="データ貼り付け用シート（コピペ用）" sheetId="19" state="hidden" r:id="rId15"/>
    <sheet name="（入力の必要はありません）集計" sheetId="25" state="hidden" r:id="rId16"/>
    <sheet name="第１回カリキュラム" sheetId="29" state="hidden" r:id="rId17"/>
  </sheets>
  <definedNames>
    <definedName name="_xlnm.Print_Area" localSheetId="15">'（入力の必要はありません）集計'!$A$2:$C$16</definedName>
    <definedName name="_xlnm.Print_Area" localSheetId="1">'1.健康推進プラン２１'!$A$3:$H$32</definedName>
    <definedName name="_xlnm.Print_Area" localSheetId="11">'10.動脈硬化'!$A$3:$H$32</definedName>
    <definedName name="_xlnm.Print_Area" localSheetId="2">'2.がん'!$A$3:$H$32</definedName>
    <definedName name="_xlnm.Print_Area" localSheetId="3">'3.データヘルス'!$A$3:$H$32</definedName>
    <definedName name="_xlnm.Print_Area" localSheetId="5">'4.無関心層'!$A$3:$H$32</definedName>
    <definedName name="_xlnm.Print_Area" localSheetId="6">'5.健康教育'!$A$3:$H$32</definedName>
    <definedName name="_xlnm.Print_Area" localSheetId="7">'6.集客'!$A$3:$H$32</definedName>
    <definedName name="_xlnm.Print_Area" localSheetId="8">'7.睡眠'!$A$3:$H$32</definedName>
    <definedName name="_xlnm.Print_Area" localSheetId="9">'8.飲酒'!$A$3:$H$32</definedName>
    <definedName name="_xlnm.Print_Area" localSheetId="10">'9.行動変容'!$A$3:$H$32</definedName>
    <definedName name="_xlnm.Print_Area" localSheetId="0">記入例!$A$3:$H$32</definedName>
    <definedName name="_xlnm.Print_Area" localSheetId="16">第１回カリキュラム!$A$1:$H$13</definedName>
    <definedName name="_xlnm.Print_Area" localSheetId="13">'団体別データ（数式入り　コピペする時は使用しない）'!$A$2:$U$23</definedName>
    <definedName name="_xlnm.Print_Titles" localSheetId="16">第１回カリキュラム!$2:$3</definedName>
  </definedNames>
  <calcPr calcId="191029"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8" l="1"/>
  <c r="P29" i="18"/>
  <c r="L29" i="18"/>
  <c r="B9" i="23" l="1"/>
  <c r="B10" i="12" l="1"/>
  <c r="C13" i="25"/>
  <c r="B14" i="25"/>
  <c r="B15" i="25"/>
  <c r="A14" i="25"/>
  <c r="A15" i="25"/>
  <c r="B13" i="25"/>
  <c r="B12" i="25"/>
  <c r="B11" i="25"/>
  <c r="B10" i="25"/>
  <c r="B9" i="25"/>
  <c r="B8" i="25"/>
  <c r="B7" i="25"/>
  <c r="B6" i="25"/>
  <c r="P26" i="18"/>
  <c r="P25" i="18"/>
  <c r="M32" i="18"/>
  <c r="M31" i="18"/>
  <c r="M30" i="18"/>
  <c r="L32" i="18"/>
  <c r="L31" i="18"/>
  <c r="L30" i="18"/>
  <c r="O29" i="18"/>
  <c r="O28" i="18"/>
  <c r="O27" i="18"/>
  <c r="N29" i="18"/>
  <c r="N28" i="18"/>
  <c r="N27" i="18"/>
  <c r="M29" i="18"/>
  <c r="M28" i="18"/>
  <c r="M27" i="18"/>
  <c r="L28" i="18"/>
  <c r="L27" i="18"/>
  <c r="P32" i="18"/>
  <c r="P31" i="18"/>
  <c r="P30" i="18"/>
  <c r="P28" i="18"/>
  <c r="P27" i="18"/>
  <c r="O32" i="18"/>
  <c r="O31" i="18"/>
  <c r="O30" i="18"/>
  <c r="N32" i="18"/>
  <c r="N31" i="18"/>
  <c r="N30" i="18"/>
  <c r="Q32" i="18"/>
  <c r="H32" i="18"/>
  <c r="G32" i="18"/>
  <c r="F32" i="18"/>
  <c r="E32" i="18"/>
  <c r="Q31" i="18"/>
  <c r="H31" i="18"/>
  <c r="G31" i="18"/>
  <c r="F31" i="18"/>
  <c r="E31" i="18"/>
  <c r="Q30" i="18"/>
  <c r="H30" i="18"/>
  <c r="G30" i="18"/>
  <c r="F30" i="18"/>
  <c r="E30" i="18"/>
  <c r="D30" i="18"/>
  <c r="D31" i="18" s="1"/>
  <c r="C30" i="18"/>
  <c r="C32" i="18" s="1"/>
  <c r="B30" i="18"/>
  <c r="B32" i="18" s="1"/>
  <c r="A30" i="18"/>
  <c r="A31" i="18" s="1"/>
  <c r="A28" i="18"/>
  <c r="A29" i="18"/>
  <c r="A27" i="18"/>
  <c r="J28" i="18"/>
  <c r="J29" i="18"/>
  <c r="J27" i="18"/>
  <c r="C29" i="18"/>
  <c r="C28" i="18"/>
  <c r="C27" i="18"/>
  <c r="Q29" i="18"/>
  <c r="I29" i="18"/>
  <c r="H29" i="18"/>
  <c r="G29" i="18"/>
  <c r="F29" i="18"/>
  <c r="E29" i="18"/>
  <c r="D29" i="18"/>
  <c r="B29" i="18"/>
  <c r="Q28" i="18"/>
  <c r="I28" i="18"/>
  <c r="H28" i="18"/>
  <c r="G28" i="18"/>
  <c r="F28" i="18"/>
  <c r="E28" i="18"/>
  <c r="D28" i="18"/>
  <c r="B28" i="18"/>
  <c r="Q27" i="18"/>
  <c r="I27" i="18"/>
  <c r="G27" i="18"/>
  <c r="F27" i="18"/>
  <c r="E27" i="18"/>
  <c r="D27" i="18"/>
  <c r="B27" i="18"/>
  <c r="A26" i="18"/>
  <c r="J30" i="18"/>
  <c r="J31" i="18"/>
  <c r="J32" i="18"/>
  <c r="I32" i="18"/>
  <c r="I31" i="18"/>
  <c r="I30" i="18"/>
  <c r="B9" i="31"/>
  <c r="D8" i="30"/>
  <c r="D8" i="31"/>
  <c r="B10" i="31"/>
  <c r="C8" i="31"/>
  <c r="D10" i="30"/>
  <c r="B9" i="30"/>
  <c r="C8" i="30"/>
  <c r="B10" i="30"/>
  <c r="B10" i="28"/>
  <c r="B10" i="23"/>
  <c r="B10" i="22"/>
  <c r="B10" i="17"/>
  <c r="B10" i="16"/>
  <c r="B9" i="16"/>
  <c r="B10" i="15"/>
  <c r="B10" i="14"/>
  <c r="D10" i="13"/>
  <c r="B10" i="13"/>
  <c r="D26" i="31"/>
  <c r="A26" i="31"/>
  <c r="F25" i="31"/>
  <c r="B16" i="31"/>
  <c r="C15" i="25" s="1"/>
  <c r="D10" i="31"/>
  <c r="D26" i="30"/>
  <c r="A26" i="30"/>
  <c r="F25" i="30"/>
  <c r="B16" i="30"/>
  <c r="C14" i="25" s="1"/>
  <c r="B9" i="15"/>
  <c r="D32" i="18" l="1"/>
  <c r="B31" i="18"/>
  <c r="C31" i="18"/>
  <c r="A32" i="18"/>
  <c r="D10" i="23"/>
  <c r="D10" i="22"/>
  <c r="D10" i="17"/>
  <c r="D10" i="16"/>
  <c r="D10" i="15"/>
  <c r="D10" i="14"/>
  <c r="I4" i="13" l="1"/>
  <c r="B2" i="25" s="1"/>
  <c r="I18" i="13"/>
  <c r="B3" i="25" s="1"/>
  <c r="D10" i="28" l="1"/>
  <c r="D8" i="14"/>
  <c r="L12" i="18" l="1"/>
  <c r="E4" i="18"/>
  <c r="Q14" i="18"/>
  <c r="Q13" i="18"/>
  <c r="D18" i="18"/>
  <c r="D17" i="18"/>
  <c r="D16" i="18"/>
  <c r="D15" i="18"/>
  <c r="O14" i="18"/>
  <c r="M14" i="18"/>
  <c r="L14" i="18"/>
  <c r="F14" i="18"/>
  <c r="E14" i="18"/>
  <c r="D14" i="18"/>
  <c r="C14" i="18"/>
  <c r="B14" i="18"/>
  <c r="A14" i="18"/>
  <c r="O13" i="18"/>
  <c r="N13" i="18"/>
  <c r="M13" i="18"/>
  <c r="L13" i="18"/>
  <c r="F13" i="18"/>
  <c r="E13" i="18"/>
  <c r="D13" i="18"/>
  <c r="C13" i="18"/>
  <c r="B13" i="18"/>
  <c r="A13" i="18"/>
  <c r="Q12" i="18"/>
  <c r="P12" i="18"/>
  <c r="O12" i="18"/>
  <c r="N12" i="18"/>
  <c r="M12" i="18"/>
  <c r="F12" i="18"/>
  <c r="E12" i="18"/>
  <c r="D12" i="18"/>
  <c r="C12" i="18"/>
  <c r="B12" i="18"/>
  <c r="A12" i="18"/>
  <c r="Q8" i="18"/>
  <c r="Q7" i="18" l="1"/>
  <c r="Q5" i="18"/>
  <c r="Q4" i="18"/>
  <c r="O26" i="18"/>
  <c r="A24" i="18"/>
  <c r="B24" i="18"/>
  <c r="C24" i="18"/>
  <c r="D24" i="18"/>
  <c r="E24" i="18"/>
  <c r="F24" i="18"/>
  <c r="G24" i="18"/>
  <c r="H24" i="18"/>
  <c r="L24" i="18"/>
  <c r="M24" i="18"/>
  <c r="N24" i="18"/>
  <c r="O24" i="18"/>
  <c r="P24" i="18"/>
  <c r="Q24" i="18"/>
  <c r="A25" i="18"/>
  <c r="B25" i="18"/>
  <c r="C25" i="18"/>
  <c r="D25" i="18"/>
  <c r="E25" i="18"/>
  <c r="F25" i="18"/>
  <c r="G25" i="18"/>
  <c r="H25" i="18"/>
  <c r="L25" i="18"/>
  <c r="M25" i="18"/>
  <c r="N25" i="18"/>
  <c r="O25" i="18"/>
  <c r="Q25" i="18"/>
  <c r="B26" i="18"/>
  <c r="C26" i="18"/>
  <c r="D26" i="18"/>
  <c r="E26" i="18"/>
  <c r="F26" i="18"/>
  <c r="G26" i="18"/>
  <c r="H26" i="18"/>
  <c r="L26" i="18"/>
  <c r="M26" i="18"/>
  <c r="N26" i="18"/>
  <c r="Q26" i="18"/>
  <c r="A7" i="25"/>
  <c r="A8" i="25"/>
  <c r="A9" i="25"/>
  <c r="A10" i="25"/>
  <c r="A11" i="25"/>
  <c r="A12" i="25"/>
  <c r="A13" i="25"/>
  <c r="A6" i="25"/>
  <c r="B9" i="12" l="1"/>
  <c r="C8" i="12"/>
  <c r="C8" i="28"/>
  <c r="C8" i="23"/>
  <c r="D8" i="28"/>
  <c r="D8" i="23"/>
  <c r="D8" i="22"/>
  <c r="D8" i="17"/>
  <c r="D8" i="16"/>
  <c r="D8" i="15"/>
  <c r="D8" i="13"/>
  <c r="I26" i="18" l="1"/>
  <c r="J26" i="18" s="1"/>
  <c r="I25" i="18"/>
  <c r="J25" i="18" s="1"/>
  <c r="I24" i="18"/>
  <c r="J24" i="18" s="1"/>
  <c r="H23" i="18"/>
  <c r="H22" i="18"/>
  <c r="H21" i="18"/>
  <c r="H20" i="18"/>
  <c r="H19" i="18"/>
  <c r="H18" i="18"/>
  <c r="H17" i="18"/>
  <c r="H16" i="18"/>
  <c r="H15" i="18"/>
  <c r="H14" i="18"/>
  <c r="H13" i="18"/>
  <c r="H12" i="18"/>
  <c r="H11" i="18"/>
  <c r="H10" i="18"/>
  <c r="H9" i="18"/>
  <c r="H8" i="18"/>
  <c r="H7" i="18"/>
  <c r="H6" i="18"/>
  <c r="H5" i="18"/>
  <c r="H3" i="18"/>
  <c r="G23" i="18"/>
  <c r="G22" i="18"/>
  <c r="G21" i="18"/>
  <c r="G20" i="18"/>
  <c r="G19" i="18"/>
  <c r="G18" i="18"/>
  <c r="G17" i="18"/>
  <c r="G16" i="18"/>
  <c r="G15" i="18"/>
  <c r="G14" i="18"/>
  <c r="G13" i="18"/>
  <c r="G12" i="18"/>
  <c r="G11" i="18"/>
  <c r="G10" i="18"/>
  <c r="G9" i="18"/>
  <c r="G8" i="18"/>
  <c r="G7" i="18"/>
  <c r="G6" i="18"/>
  <c r="G5" i="18"/>
  <c r="G3" i="18"/>
  <c r="M22" i="18"/>
  <c r="M23" i="18"/>
  <c r="M21" i="18"/>
  <c r="L153" i="19"/>
  <c r="L152" i="19"/>
  <c r="H152" i="19"/>
  <c r="H153" i="19"/>
  <c r="H154" i="19"/>
  <c r="H155" i="19"/>
  <c r="H156" i="19"/>
  <c r="H157" i="19"/>
  <c r="H151" i="19"/>
  <c r="C152" i="19"/>
  <c r="C153" i="19"/>
  <c r="C154" i="19"/>
  <c r="C155" i="19"/>
  <c r="C156" i="19"/>
  <c r="C157" i="19"/>
  <c r="C158" i="19"/>
  <c r="C151" i="19"/>
  <c r="Q21" i="18"/>
  <c r="Q22" i="18"/>
  <c r="Q23" i="18"/>
  <c r="P11" i="18"/>
  <c r="P10" i="18"/>
  <c r="Q20" i="18"/>
  <c r="P20" i="18"/>
  <c r="O20" i="18"/>
  <c r="N20" i="18"/>
  <c r="M20" i="18"/>
  <c r="L20" i="18"/>
  <c r="F20" i="18"/>
  <c r="E20" i="18"/>
  <c r="D20" i="18"/>
  <c r="C20" i="18"/>
  <c r="B20" i="18"/>
  <c r="A20" i="18"/>
  <c r="Q19" i="18"/>
  <c r="P19" i="18"/>
  <c r="O19" i="18"/>
  <c r="N19" i="18"/>
  <c r="M19" i="18"/>
  <c r="L19" i="18"/>
  <c r="F19" i="18"/>
  <c r="E19" i="18"/>
  <c r="D19" i="18"/>
  <c r="C19" i="18"/>
  <c r="B19" i="18"/>
  <c r="A19" i="18"/>
  <c r="Q18" i="18"/>
  <c r="P18" i="18"/>
  <c r="O18" i="18"/>
  <c r="N18" i="18"/>
  <c r="M18" i="18"/>
  <c r="L18" i="18"/>
  <c r="F18" i="18"/>
  <c r="E18" i="18"/>
  <c r="C18" i="18"/>
  <c r="B18" i="18"/>
  <c r="A18" i="18"/>
  <c r="C22" i="18"/>
  <c r="C23" i="18"/>
  <c r="C21" i="18"/>
  <c r="C16" i="18"/>
  <c r="C17" i="18"/>
  <c r="C15" i="18"/>
  <c r="E15" i="18"/>
  <c r="C10" i="18"/>
  <c r="C11" i="18"/>
  <c r="B10" i="18"/>
  <c r="B11" i="18"/>
  <c r="C8" i="22" l="1"/>
  <c r="I18" i="18" s="1"/>
  <c r="J18" i="18" s="1"/>
  <c r="I19" i="18" l="1"/>
  <c r="J19" i="18" s="1"/>
  <c r="I20" i="18"/>
  <c r="J20" i="18" s="1"/>
  <c r="B9" i="28"/>
  <c r="D26" i="28"/>
  <c r="A26" i="28"/>
  <c r="F25" i="28"/>
  <c r="B16" i="28"/>
  <c r="E10" i="18" l="1"/>
  <c r="F10" i="18"/>
  <c r="E11" i="18"/>
  <c r="F11" i="18"/>
  <c r="D10" i="18"/>
  <c r="D11" i="18"/>
  <c r="I21" i="18"/>
  <c r="J21" i="18" s="1"/>
  <c r="I23" i="18" l="1"/>
  <c r="J23" i="18" s="1"/>
  <c r="I22" i="18"/>
  <c r="J22" i="18" s="1"/>
  <c r="C8" i="13"/>
  <c r="B9" i="13"/>
  <c r="B16" i="13"/>
  <c r="C6" i="25" s="1"/>
  <c r="F25" i="13"/>
  <c r="A26" i="13"/>
  <c r="D26" i="13"/>
  <c r="P23" i="18" l="1"/>
  <c r="O23" i="18"/>
  <c r="N23" i="18"/>
  <c r="L23" i="18"/>
  <c r="F23" i="18"/>
  <c r="E23" i="18"/>
  <c r="D23" i="18"/>
  <c r="B23" i="18"/>
  <c r="A23" i="18"/>
  <c r="P22" i="18"/>
  <c r="O22" i="18"/>
  <c r="N22" i="18"/>
  <c r="L22" i="18"/>
  <c r="F22" i="18"/>
  <c r="E22" i="18"/>
  <c r="D22" i="18"/>
  <c r="B22" i="18"/>
  <c r="A22" i="18"/>
  <c r="P21" i="18"/>
  <c r="O21" i="18"/>
  <c r="N21" i="18"/>
  <c r="L21" i="18"/>
  <c r="F21" i="18"/>
  <c r="E21" i="18"/>
  <c r="D21" i="18"/>
  <c r="B21" i="18"/>
  <c r="A21" i="18"/>
  <c r="Q17" i="18"/>
  <c r="P17" i="18"/>
  <c r="O17" i="18"/>
  <c r="N17" i="18"/>
  <c r="M17" i="18"/>
  <c r="L17" i="18"/>
  <c r="F17" i="18"/>
  <c r="E17" i="18"/>
  <c r="B17" i="18"/>
  <c r="A17" i="18"/>
  <c r="Q16" i="18"/>
  <c r="P16" i="18"/>
  <c r="O16" i="18"/>
  <c r="N16" i="18"/>
  <c r="M16" i="18"/>
  <c r="L16" i="18"/>
  <c r="F16" i="18"/>
  <c r="E16" i="18"/>
  <c r="B16" i="18"/>
  <c r="A16" i="18"/>
  <c r="Q15" i="18"/>
  <c r="P15" i="18"/>
  <c r="O15" i="18"/>
  <c r="N15" i="18"/>
  <c r="M15" i="18"/>
  <c r="L15" i="18"/>
  <c r="F15" i="18"/>
  <c r="B15" i="18"/>
  <c r="A15" i="18"/>
  <c r="P14" i="18"/>
  <c r="N14" i="18"/>
  <c r="P13" i="18"/>
  <c r="Q11" i="18"/>
  <c r="O11" i="18"/>
  <c r="N11" i="18"/>
  <c r="M11" i="18"/>
  <c r="L11" i="18"/>
  <c r="A11" i="18"/>
  <c r="Q10" i="18"/>
  <c r="O10" i="18"/>
  <c r="N10" i="18"/>
  <c r="M10" i="18"/>
  <c r="L10" i="18"/>
  <c r="A10" i="18"/>
  <c r="Q9" i="18"/>
  <c r="P9" i="18"/>
  <c r="O9" i="18"/>
  <c r="N9" i="18"/>
  <c r="M9" i="18"/>
  <c r="L9" i="18"/>
  <c r="F9" i="18"/>
  <c r="E9" i="18"/>
  <c r="D9" i="18"/>
  <c r="C9" i="18"/>
  <c r="B9" i="18"/>
  <c r="A9" i="18"/>
  <c r="P8" i="18"/>
  <c r="O8" i="18"/>
  <c r="N8" i="18"/>
  <c r="M8" i="18"/>
  <c r="L8" i="18"/>
  <c r="F8" i="18"/>
  <c r="E8" i="18"/>
  <c r="D8" i="18"/>
  <c r="C8" i="18"/>
  <c r="B8" i="18"/>
  <c r="A8" i="18"/>
  <c r="P7" i="18"/>
  <c r="O7" i="18"/>
  <c r="N7" i="18"/>
  <c r="M7" i="18"/>
  <c r="L7" i="18"/>
  <c r="F7" i="18"/>
  <c r="E7" i="18"/>
  <c r="D7" i="18"/>
  <c r="C7" i="18"/>
  <c r="B7" i="18"/>
  <c r="A7" i="18"/>
  <c r="Q6" i="18"/>
  <c r="P6" i="18"/>
  <c r="O6" i="18"/>
  <c r="N6" i="18"/>
  <c r="M6" i="18"/>
  <c r="L6" i="18"/>
  <c r="F6" i="18"/>
  <c r="E6" i="18"/>
  <c r="D6" i="18"/>
  <c r="C6" i="18"/>
  <c r="B6" i="18"/>
  <c r="A6" i="18"/>
  <c r="P5" i="18"/>
  <c r="O5" i="18"/>
  <c r="N5" i="18"/>
  <c r="M5" i="18"/>
  <c r="L5" i="18"/>
  <c r="F5" i="18"/>
  <c r="E5" i="18"/>
  <c r="D5" i="18"/>
  <c r="C5" i="18"/>
  <c r="B5" i="18"/>
  <c r="A5" i="18"/>
  <c r="P4" i="18"/>
  <c r="O4" i="18"/>
  <c r="N4" i="18"/>
  <c r="M4" i="18"/>
  <c r="L4" i="18"/>
  <c r="F4" i="18"/>
  <c r="D4" i="18"/>
  <c r="C4" i="18"/>
  <c r="B4" i="18"/>
  <c r="A4" i="18"/>
  <c r="Q3" i="18"/>
  <c r="P3" i="18"/>
  <c r="O3" i="18"/>
  <c r="N3" i="18"/>
  <c r="M3" i="18"/>
  <c r="L3" i="18"/>
  <c r="F3" i="18"/>
  <c r="E3" i="18"/>
  <c r="D3" i="18"/>
  <c r="C3" i="18"/>
  <c r="B3" i="18"/>
  <c r="A3" i="18"/>
  <c r="D26" i="23"/>
  <c r="A26" i="23"/>
  <c r="F25" i="23"/>
  <c r="B16" i="23"/>
  <c r="C12" i="25" s="1"/>
  <c r="D26" i="22"/>
  <c r="A26" i="22"/>
  <c r="F25" i="22"/>
  <c r="B16" i="22"/>
  <c r="C11" i="25" s="1"/>
  <c r="B9" i="22"/>
  <c r="D26" i="17"/>
  <c r="A26" i="17"/>
  <c r="F25" i="17"/>
  <c r="C16" i="17"/>
  <c r="B16" i="17"/>
  <c r="C10" i="25" s="1"/>
  <c r="B9" i="17"/>
  <c r="C8" i="17"/>
  <c r="I17" i="18" s="1"/>
  <c r="J17" i="18" s="1"/>
  <c r="D26" i="16"/>
  <c r="A26" i="16"/>
  <c r="F25" i="16"/>
  <c r="B16" i="16"/>
  <c r="C9" i="25" s="1"/>
  <c r="C8" i="16"/>
  <c r="D26" i="15"/>
  <c r="A26" i="15"/>
  <c r="F25" i="15"/>
  <c r="B16" i="15"/>
  <c r="C8" i="25" s="1"/>
  <c r="C8" i="15"/>
  <c r="I11" i="18" s="1"/>
  <c r="J11" i="18" s="1"/>
  <c r="D26" i="14"/>
  <c r="A26" i="14"/>
  <c r="F25" i="14"/>
  <c r="B16" i="14"/>
  <c r="C7" i="25" s="1"/>
  <c r="C16" i="25" s="1"/>
  <c r="B9" i="14"/>
  <c r="C8" i="14"/>
  <c r="I7" i="18" s="1"/>
  <c r="J7" i="18" s="1"/>
  <c r="I3" i="18"/>
  <c r="J3" i="18" s="1"/>
  <c r="D26" i="12"/>
  <c r="A26" i="12"/>
  <c r="F25" i="12"/>
  <c r="D10" i="12"/>
  <c r="I13" i="18" l="1"/>
  <c r="J13" i="18" s="1"/>
  <c r="I14" i="18"/>
  <c r="I12" i="18"/>
  <c r="J12" i="18" s="1"/>
  <c r="I16" i="18"/>
  <c r="J16" i="18" s="1"/>
  <c r="I15" i="18"/>
  <c r="J15" i="18" s="1"/>
  <c r="I6" i="18"/>
  <c r="J6" i="18" s="1"/>
  <c r="I5" i="18"/>
  <c r="J5" i="18" s="1"/>
  <c r="I8" i="18"/>
  <c r="J8" i="18" s="1"/>
  <c r="I4" i="18"/>
  <c r="J4" i="18" s="1"/>
  <c r="I9" i="18"/>
  <c r="J9" i="18" s="1"/>
  <c r="I10" i="18"/>
  <c r="J10" i="18" s="1"/>
  <c r="J1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4" authorId="0" shapeId="0" xr:uid="{00000000-0006-0000-0000-000001000000}">
      <text>
        <r>
          <rPr>
            <b/>
            <sz val="10"/>
            <color indexed="81"/>
            <rFont val="ＭＳ Ｐゴシック"/>
            <family val="3"/>
            <charset val="128"/>
          </rPr>
          <t>封筒の宛名に記載の番号を御記入ください。</t>
        </r>
      </text>
    </comment>
    <comment ref="G5" authorId="0" shapeId="0" xr:uid="{00000000-0006-0000-0000-000002000000}">
      <text>
        <r>
          <rPr>
            <b/>
            <sz val="9"/>
            <color indexed="81"/>
            <rFont val="ＭＳ Ｐゴシック"/>
            <family val="3"/>
            <charset val="128"/>
          </rPr>
          <t>4/28⇒令和4年4月28日と表記します。</t>
        </r>
      </text>
    </comment>
    <comment ref="F13" authorId="0" shapeId="0" xr:uid="{00000000-0006-0000-0000-000004000000}">
      <text>
        <r>
          <rPr>
            <b/>
            <sz val="9"/>
            <color indexed="81"/>
            <rFont val="ＭＳ Ｐゴシック"/>
            <family val="3"/>
            <charset val="128"/>
          </rPr>
          <t>※職種から選択してください。</t>
        </r>
        <r>
          <rPr>
            <sz val="9"/>
            <color indexed="81"/>
            <rFont val="ＭＳ Ｐゴシック"/>
            <family val="3"/>
            <charset val="128"/>
          </rPr>
          <t xml:space="preserve">
</t>
        </r>
      </text>
    </comment>
    <comment ref="G15" authorId="0" shapeId="0" xr:uid="{00000000-0006-0000-0000-000005000000}">
      <text>
        <r>
          <rPr>
            <b/>
            <sz val="10"/>
            <color indexed="81"/>
            <rFont val="ＭＳ Ｐゴシック"/>
            <family val="3"/>
            <charset val="128"/>
          </rPr>
          <t>職種の7その他の職種を御記入ください。</t>
        </r>
      </text>
    </comment>
    <comment ref="C17" authorId="0" shapeId="0" xr:uid="{00000000-0006-0000-0000-000006000000}">
      <text>
        <r>
          <rPr>
            <b/>
            <sz val="9"/>
            <color indexed="81"/>
            <rFont val="ＭＳ Ｐゴシック"/>
            <family val="3"/>
            <charset val="128"/>
          </rPr>
          <t>所属種別を選択してください</t>
        </r>
      </text>
    </comment>
    <comment ref="D17" authorId="0" shapeId="0" xr:uid="{00000000-0006-0000-0000-000007000000}">
      <text>
        <r>
          <rPr>
            <b/>
            <sz val="10"/>
            <color indexed="81"/>
            <rFont val="ＭＳ Ｐゴシック"/>
            <family val="3"/>
            <charset val="128"/>
          </rPr>
          <t>所属種別その他はこちらに御記入ください。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5D4823CC-1423-4A33-9039-E8C4235EC842}">
      <text>
        <r>
          <rPr>
            <b/>
            <sz val="9"/>
            <color indexed="81"/>
            <rFont val="ＭＳ Ｐゴシック"/>
            <family val="3"/>
            <charset val="128"/>
          </rPr>
          <t>職種の7その他は職種を御記入ください。</t>
        </r>
      </text>
    </comment>
    <comment ref="D17" authorId="0" shapeId="0" xr:uid="{AA4D7D70-5C13-41FC-9474-981AE03732D3}">
      <text>
        <r>
          <rPr>
            <b/>
            <sz val="10"/>
            <color indexed="81"/>
            <rFont val="ＭＳ Ｐゴシック"/>
            <family val="3"/>
            <charset val="128"/>
          </rPr>
          <t xml:space="preserve">所属種別その他はこちらに御記入ください。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73CC206B-F3E2-48D0-9B17-3AF22921EAFE}">
      <text>
        <r>
          <rPr>
            <b/>
            <sz val="9"/>
            <color indexed="81"/>
            <rFont val="ＭＳ Ｐゴシック"/>
            <family val="3"/>
            <charset val="128"/>
          </rPr>
          <t>職種の7その他は職種を御記入ください。</t>
        </r>
      </text>
    </comment>
    <comment ref="D17" authorId="0" shapeId="0" xr:uid="{F44961CC-8BFF-4E83-A9F1-CDD860AE5784}">
      <text>
        <r>
          <rPr>
            <b/>
            <sz val="10"/>
            <color indexed="81"/>
            <rFont val="ＭＳ Ｐゴシック"/>
            <family val="3"/>
            <charset val="128"/>
          </rPr>
          <t xml:space="preserve">所属種別その他はこちらに御記入ください。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F13" authorId="0" shapeId="0" xr:uid="{0F231923-8DBD-469A-B148-F7954F13A08F}">
      <text>
        <r>
          <rPr>
            <b/>
            <sz val="9"/>
            <color indexed="81"/>
            <rFont val="ＭＳ Ｐゴシック"/>
            <family val="3"/>
            <charset val="128"/>
          </rPr>
          <t>※職種から選択してください。</t>
        </r>
      </text>
    </comment>
    <comment ref="G13" authorId="0" shapeId="0" xr:uid="{00000000-0006-0000-0200-000001000000}">
      <text>
        <r>
          <rPr>
            <b/>
            <sz val="9"/>
            <color indexed="81"/>
            <rFont val="ＭＳ Ｐゴシック"/>
            <family val="3"/>
            <charset val="128"/>
          </rPr>
          <t>職種の7その他は職種を御記入ください。</t>
        </r>
      </text>
    </comment>
    <comment ref="D17" authorId="0" shapeId="0" xr:uid="{FEB8A84A-9433-4F86-A2A4-2746B1925459}">
      <text>
        <r>
          <rPr>
            <b/>
            <sz val="10"/>
            <color indexed="81"/>
            <rFont val="ＭＳ Ｐゴシック"/>
            <family val="3"/>
            <charset val="128"/>
          </rPr>
          <t>所属種別その他はこちらに御記入ください。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00000000-0006-0000-0300-000001000000}">
      <text>
        <r>
          <rPr>
            <b/>
            <sz val="9"/>
            <color indexed="81"/>
            <rFont val="ＭＳ Ｐゴシック"/>
            <family val="3"/>
            <charset val="128"/>
          </rPr>
          <t>【専門職推奨】職種の7その他の職種を御記入ください。</t>
        </r>
      </text>
    </comment>
    <comment ref="D17" authorId="0" shapeId="0" xr:uid="{00000000-0006-0000-0300-000002000000}">
      <text>
        <r>
          <rPr>
            <b/>
            <sz val="9"/>
            <color indexed="81"/>
            <rFont val="ＭＳ Ｐゴシック"/>
            <family val="3"/>
            <charset val="128"/>
          </rPr>
          <t>所属種別その他はこちらに御記入ください。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00000000-0006-0000-0400-000001000000}">
      <text>
        <r>
          <rPr>
            <b/>
            <sz val="9"/>
            <color indexed="81"/>
            <rFont val="ＭＳ Ｐゴシック"/>
            <family val="3"/>
            <charset val="128"/>
          </rPr>
          <t>職種の7その他の職種は御記入ください。7</t>
        </r>
      </text>
    </comment>
    <comment ref="D17" authorId="0" shapeId="0" xr:uid="{00000000-0006-0000-0400-000002000000}">
      <text>
        <r>
          <rPr>
            <b/>
            <sz val="9"/>
            <color indexed="81"/>
            <rFont val="ＭＳ Ｐゴシック"/>
            <family val="3"/>
            <charset val="128"/>
          </rPr>
          <t>所属種別その他はこちらに御記入ください。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00000000-0006-0000-0500-000001000000}">
      <text>
        <r>
          <rPr>
            <b/>
            <sz val="9"/>
            <color indexed="81"/>
            <rFont val="ＭＳ Ｐゴシック"/>
            <family val="3"/>
            <charset val="128"/>
          </rPr>
          <t>職種の7その他の職種は御記入ください。</t>
        </r>
      </text>
    </comment>
    <comment ref="D17" authorId="0" shapeId="0" xr:uid="{00000000-0006-0000-0500-000002000000}">
      <text>
        <r>
          <rPr>
            <b/>
            <sz val="10"/>
            <color indexed="81"/>
            <rFont val="ＭＳ Ｐゴシック"/>
            <family val="3"/>
            <charset val="128"/>
          </rPr>
          <t>所属種別その他はこちらに御記入ください。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00000000-0006-0000-0600-000001000000}">
      <text>
        <r>
          <rPr>
            <b/>
            <sz val="9"/>
            <color indexed="81"/>
            <rFont val="ＭＳ Ｐゴシック"/>
            <family val="3"/>
            <charset val="128"/>
          </rPr>
          <t>職種の7その他は職種を御記入ください。</t>
        </r>
      </text>
    </comment>
    <comment ref="D17" authorId="0" shapeId="0" xr:uid="{00000000-0006-0000-0600-000002000000}">
      <text>
        <r>
          <rPr>
            <b/>
            <sz val="10"/>
            <color indexed="81"/>
            <rFont val="ＭＳ Ｐゴシック"/>
            <family val="3"/>
            <charset val="128"/>
          </rPr>
          <t>所属種別その他はこちらに御記入ください。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00000000-0006-0000-0700-000001000000}">
      <text>
        <r>
          <rPr>
            <b/>
            <sz val="10"/>
            <color indexed="81"/>
            <rFont val="ＭＳ Ｐゴシック"/>
            <family val="3"/>
            <charset val="128"/>
          </rPr>
          <t>職種の7その他の職種を御記入ください。</t>
        </r>
      </text>
    </comment>
    <comment ref="D17" authorId="0" shapeId="0" xr:uid="{00000000-0006-0000-0700-000002000000}">
      <text>
        <r>
          <rPr>
            <b/>
            <sz val="10"/>
            <color indexed="81"/>
            <rFont val="ＭＳ Ｐゴシック"/>
            <family val="3"/>
            <charset val="128"/>
          </rPr>
          <t>所属種別その他はこちらに御記入ください。</t>
        </r>
        <r>
          <rPr>
            <sz val="10"/>
            <color indexed="81"/>
            <rFont val="ＭＳ Ｐゴシック"/>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00000000-0006-0000-0800-000001000000}">
      <text>
        <r>
          <rPr>
            <b/>
            <sz val="9"/>
            <color indexed="81"/>
            <rFont val="ＭＳ Ｐゴシック"/>
            <family val="3"/>
            <charset val="128"/>
          </rPr>
          <t>職種の7その他は職種を御記入ください。</t>
        </r>
      </text>
    </comment>
    <comment ref="D17" authorId="0" shapeId="0" xr:uid="{00000000-0006-0000-0800-000002000000}">
      <text>
        <r>
          <rPr>
            <b/>
            <sz val="10"/>
            <color indexed="81"/>
            <rFont val="ＭＳ Ｐゴシック"/>
            <family val="3"/>
            <charset val="128"/>
          </rPr>
          <t xml:space="preserve">所属種別その他はこちらに御記入ください。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kenkou002</author>
  </authors>
  <commentList>
    <comment ref="G13" authorId="0" shapeId="0" xr:uid="{4D60B75D-A849-4E04-9767-44A7EC2E1905}">
      <text>
        <r>
          <rPr>
            <b/>
            <sz val="9"/>
            <color indexed="81"/>
            <rFont val="ＭＳ Ｐゴシック"/>
            <family val="3"/>
            <charset val="128"/>
          </rPr>
          <t>職種の7その他は職種を御記入ください。</t>
        </r>
      </text>
    </comment>
    <comment ref="D17" authorId="0" shapeId="0" xr:uid="{755549E0-9C13-41C1-8A98-D20C86A545F6}">
      <text>
        <r>
          <rPr>
            <b/>
            <sz val="10"/>
            <color indexed="81"/>
            <rFont val="ＭＳ Ｐゴシック"/>
            <family val="3"/>
            <charset val="128"/>
          </rPr>
          <t xml:space="preserve">所属種別その他はこちらに御記入ください。
</t>
        </r>
      </text>
    </comment>
  </commentList>
</comments>
</file>

<file path=xl/sharedStrings.xml><?xml version="1.0" encoding="utf-8"?>
<sst xmlns="http://schemas.openxmlformats.org/spreadsheetml/2006/main" count="616" uniqueCount="180">
  <si>
    <t>申込日</t>
    <rPh sb="0" eb="3">
      <t>モウシコミビ</t>
    </rPh>
    <phoneticPr fontId="1"/>
  </si>
  <si>
    <t>担当者名</t>
    <rPh sb="0" eb="3">
      <t>タントウシャ</t>
    </rPh>
    <rPh sb="3" eb="4">
      <t>メイ</t>
    </rPh>
    <phoneticPr fontId="1"/>
  </si>
  <si>
    <t>所属長名</t>
    <rPh sb="0" eb="3">
      <t>ショゾクチョウ</t>
    </rPh>
    <rPh sb="3" eb="4">
      <t>メイ</t>
    </rPh>
    <phoneticPr fontId="1"/>
  </si>
  <si>
    <t>優先順位</t>
    <rPh sb="0" eb="2">
      <t>ユウセン</t>
    </rPh>
    <rPh sb="2" eb="4">
      <t>ジュンイ</t>
    </rPh>
    <phoneticPr fontId="1"/>
  </si>
  <si>
    <t>氏名</t>
    <rPh sb="0" eb="2">
      <t>シメイ</t>
    </rPh>
    <phoneticPr fontId="1"/>
  </si>
  <si>
    <t>所属団体名</t>
    <rPh sb="0" eb="2">
      <t>ショゾク</t>
    </rPh>
    <rPh sb="2" eb="4">
      <t>ダンタイ</t>
    </rPh>
    <rPh sb="4" eb="5">
      <t>メイ</t>
    </rPh>
    <phoneticPr fontId="1"/>
  </si>
  <si>
    <t xml:space="preserve">テーマ名
</t>
    <rPh sb="3" eb="4">
      <t>メイ</t>
    </rPh>
    <phoneticPr fontId="1"/>
  </si>
  <si>
    <t>担当者電話番号</t>
    <rPh sb="0" eb="3">
      <t>タントウシャ</t>
    </rPh>
    <rPh sb="3" eb="5">
      <t>デンワ</t>
    </rPh>
    <rPh sb="5" eb="7">
      <t>バンゴウ</t>
    </rPh>
    <phoneticPr fontId="1"/>
  </si>
  <si>
    <t>担当者Ｅ-ｍａｉｌ</t>
    <rPh sb="0" eb="3">
      <t>タントウシャ</t>
    </rPh>
    <phoneticPr fontId="1"/>
  </si>
  <si>
    <t>連絡事項</t>
    <rPh sb="0" eb="2">
      <t>レンラク</t>
    </rPh>
    <rPh sb="2" eb="4">
      <t>ジコウ</t>
    </rPh>
    <phoneticPr fontId="1"/>
  </si>
  <si>
    <t>開催日時</t>
    <rPh sb="0" eb="2">
      <t>カイサイ</t>
    </rPh>
    <rPh sb="2" eb="4">
      <t>ニチジ</t>
    </rPh>
    <phoneticPr fontId="1"/>
  </si>
  <si>
    <t>研 修 日　時</t>
    <rPh sb="0" eb="1">
      <t>ケン</t>
    </rPh>
    <rPh sb="2" eb="3">
      <t>オサム</t>
    </rPh>
    <rPh sb="4" eb="5">
      <t>ビ</t>
    </rPh>
    <rPh sb="6" eb="7">
      <t>ジ</t>
    </rPh>
    <phoneticPr fontId="8"/>
  </si>
  <si>
    <t>テーマ番号</t>
    <rPh sb="3" eb="5">
      <t>バンゴウ</t>
    </rPh>
    <phoneticPr fontId="8"/>
  </si>
  <si>
    <t>テーマ名</t>
    <rPh sb="3" eb="4">
      <t>メイ</t>
    </rPh>
    <phoneticPr fontId="1"/>
  </si>
  <si>
    <t>研修時間</t>
    <rPh sb="0" eb="2">
      <t>ケンシュウ</t>
    </rPh>
    <rPh sb="2" eb="4">
      <t>ジカン</t>
    </rPh>
    <phoneticPr fontId="1"/>
  </si>
  <si>
    <t>テーマ番号</t>
    <rPh sb="3" eb="5">
      <t>バンゴウ</t>
    </rPh>
    <phoneticPr fontId="1"/>
  </si>
  <si>
    <r>
      <t xml:space="preserve">受講の可否
</t>
    </r>
    <r>
      <rPr>
        <sz val="9"/>
        <color rgb="FFFF0000"/>
        <rFont val="HG丸ｺﾞｼｯｸM-PRO"/>
        <family val="3"/>
        <charset val="128"/>
      </rPr>
      <t>運営者使用覧</t>
    </r>
    <rPh sb="6" eb="9">
      <t>ウンエイシャ</t>
    </rPh>
    <rPh sb="9" eb="11">
      <t>シヨウ</t>
    </rPh>
    <rPh sb="11" eb="12">
      <t>ラン</t>
    </rPh>
    <phoneticPr fontId="1"/>
  </si>
  <si>
    <t>所属種別</t>
    <rPh sb="0" eb="2">
      <t>ショゾク</t>
    </rPh>
    <rPh sb="2" eb="4">
      <t>シュベツ</t>
    </rPh>
    <phoneticPr fontId="1"/>
  </si>
  <si>
    <r>
      <t xml:space="preserve">　　　職　　種
</t>
    </r>
    <r>
      <rPr>
        <b/>
        <sz val="8"/>
        <color theme="1"/>
        <rFont val="HG丸ｺﾞｼｯｸM-PRO"/>
        <family val="3"/>
        <charset val="128"/>
      </rPr>
      <t>※覧の職種番号を選択してください　　　　</t>
    </r>
    <rPh sb="3" eb="4">
      <t>ショク</t>
    </rPh>
    <rPh sb="6" eb="7">
      <t>シュ</t>
    </rPh>
    <rPh sb="9" eb="10">
      <t>ラン</t>
    </rPh>
    <rPh sb="11" eb="13">
      <t>ショクシュ</t>
    </rPh>
    <rPh sb="13" eb="15">
      <t>バンゴウ</t>
    </rPh>
    <rPh sb="16" eb="18">
      <t>センタク</t>
    </rPh>
    <phoneticPr fontId="1"/>
  </si>
  <si>
    <t>※職種</t>
    <rPh sb="1" eb="3">
      <t>ショクシュ</t>
    </rPh>
    <phoneticPr fontId="1"/>
  </si>
  <si>
    <t>職種</t>
    <rPh sb="0" eb="2">
      <t>ショクシュ</t>
    </rPh>
    <phoneticPr fontId="1"/>
  </si>
  <si>
    <t>受講歴</t>
    <rPh sb="0" eb="2">
      <t>ジュコウ</t>
    </rPh>
    <rPh sb="2" eb="3">
      <t>レキ</t>
    </rPh>
    <phoneticPr fontId="1"/>
  </si>
  <si>
    <t>公益財団法人東京都福祉保健財団　事務局長</t>
    <rPh sb="0" eb="2">
      <t>コウエキ</t>
    </rPh>
    <rPh sb="2" eb="4">
      <t>ザイダン</t>
    </rPh>
    <rPh sb="4" eb="6">
      <t>ホウジン</t>
    </rPh>
    <rPh sb="6" eb="9">
      <t>トウキョウト</t>
    </rPh>
    <rPh sb="9" eb="11">
      <t>フクシ</t>
    </rPh>
    <rPh sb="11" eb="13">
      <t>ホケン</t>
    </rPh>
    <rPh sb="13" eb="15">
      <t>ザイダン</t>
    </rPh>
    <rPh sb="16" eb="18">
      <t>ジム</t>
    </rPh>
    <rPh sb="18" eb="20">
      <t>キョクチョウ</t>
    </rPh>
    <phoneticPr fontId="1"/>
  </si>
  <si>
    <t>申込期限</t>
    <rPh sb="0" eb="2">
      <t>モウシコミ</t>
    </rPh>
    <rPh sb="2" eb="4">
      <t>キゲン</t>
    </rPh>
    <phoneticPr fontId="1"/>
  </si>
  <si>
    <t>6その他</t>
    <rPh sb="3" eb="4">
      <t>タ</t>
    </rPh>
    <phoneticPr fontId="1"/>
  </si>
  <si>
    <t>1医師</t>
    <rPh sb="1" eb="3">
      <t>イシ</t>
    </rPh>
    <phoneticPr fontId="1"/>
  </si>
  <si>
    <t>2保健師</t>
    <rPh sb="1" eb="4">
      <t>ホケンシ</t>
    </rPh>
    <phoneticPr fontId="1"/>
  </si>
  <si>
    <t>3看護師</t>
    <rPh sb="1" eb="4">
      <t>カンゴシ</t>
    </rPh>
    <phoneticPr fontId="1"/>
  </si>
  <si>
    <t>公益財団法人東京都福祉保健財団事務局長　宛</t>
    <rPh sb="0" eb="2">
      <t>コウエキ</t>
    </rPh>
    <rPh sb="2" eb="4">
      <t>ザイダン</t>
    </rPh>
    <rPh sb="4" eb="6">
      <t>ホウジン</t>
    </rPh>
    <rPh sb="6" eb="9">
      <t>トウキョウト</t>
    </rPh>
    <rPh sb="9" eb="11">
      <t>フクシ</t>
    </rPh>
    <rPh sb="11" eb="13">
      <t>ホケン</t>
    </rPh>
    <rPh sb="13" eb="15">
      <t>ザイダン</t>
    </rPh>
    <rPh sb="15" eb="17">
      <t>ジム</t>
    </rPh>
    <rPh sb="17" eb="19">
      <t>キョクチョウ</t>
    </rPh>
    <rPh sb="20" eb="21">
      <t>アテ</t>
    </rPh>
    <phoneticPr fontId="1"/>
  </si>
  <si>
    <r>
      <t xml:space="preserve">昨年度受講歴
</t>
    </r>
    <r>
      <rPr>
        <sz val="9"/>
        <color theme="1"/>
        <rFont val="HG丸ｺﾞｼｯｸM-PRO"/>
        <family val="3"/>
        <charset val="128"/>
      </rPr>
      <t>1有２無</t>
    </r>
    <rPh sb="0" eb="3">
      <t>サクネンド</t>
    </rPh>
    <rPh sb="3" eb="5">
      <t>ジュコウ</t>
    </rPh>
    <rPh sb="5" eb="6">
      <t>レキ</t>
    </rPh>
    <rPh sb="8" eb="9">
      <t>ア</t>
    </rPh>
    <rPh sb="10" eb="11">
      <t>ナシ</t>
    </rPh>
    <phoneticPr fontId="1"/>
  </si>
  <si>
    <t>団体番号</t>
    <rPh sb="0" eb="2">
      <t>ダンタイ</t>
    </rPh>
    <rPh sb="2" eb="4">
      <t>バンゴウ</t>
    </rPh>
    <phoneticPr fontId="1"/>
  </si>
  <si>
    <t>担当者所属</t>
    <rPh sb="0" eb="2">
      <t>タントウ</t>
    </rPh>
    <rPh sb="2" eb="3">
      <t>シャ</t>
    </rPh>
    <rPh sb="3" eb="5">
      <t>ショゾク</t>
    </rPh>
    <phoneticPr fontId="1"/>
  </si>
  <si>
    <t>　 お申込みいただきました受講についてお知らせいたします。
　申込書の受講の可否に表示していますので御確認ください。
　</t>
    <rPh sb="3" eb="5">
      <t>モウシコ</t>
    </rPh>
    <rPh sb="13" eb="15">
      <t>ジュコウ</t>
    </rPh>
    <rPh sb="20" eb="21">
      <t>シ</t>
    </rPh>
    <rPh sb="31" eb="34">
      <t>モウシコミショ</t>
    </rPh>
    <rPh sb="35" eb="37">
      <t>ジュコウ</t>
    </rPh>
    <rPh sb="38" eb="40">
      <t>カヒ</t>
    </rPh>
    <rPh sb="41" eb="43">
      <t>ヒョウジ</t>
    </rPh>
    <rPh sb="50" eb="53">
      <t>ゴカクニン</t>
    </rPh>
    <phoneticPr fontId="1"/>
  </si>
  <si>
    <t>団体名</t>
    <rPh sb="0" eb="2">
      <t>ダンタイ</t>
    </rPh>
    <rPh sb="2" eb="3">
      <t>メイ</t>
    </rPh>
    <phoneticPr fontId="1"/>
  </si>
  <si>
    <t>優先番号</t>
    <rPh sb="0" eb="2">
      <t>ユウセン</t>
    </rPh>
    <rPh sb="2" eb="4">
      <t>バンゴウ</t>
    </rPh>
    <phoneticPr fontId="1"/>
  </si>
  <si>
    <t>フリガナ</t>
    <phoneticPr fontId="1"/>
  </si>
  <si>
    <t>所属</t>
    <rPh sb="0" eb="2">
      <t>ショゾク</t>
    </rPh>
    <phoneticPr fontId="1"/>
  </si>
  <si>
    <t>E-mail</t>
    <phoneticPr fontId="1"/>
  </si>
  <si>
    <t>電話</t>
    <rPh sb="0" eb="2">
      <t>デンワ</t>
    </rPh>
    <phoneticPr fontId="1"/>
  </si>
  <si>
    <t>職種その他</t>
    <rPh sb="0" eb="2">
      <t>ショクシュ</t>
    </rPh>
    <rPh sb="4" eb="5">
      <t>タ</t>
    </rPh>
    <phoneticPr fontId="1"/>
  </si>
  <si>
    <t>種別その他</t>
    <rPh sb="0" eb="2">
      <t>シュベツ</t>
    </rPh>
    <rPh sb="4" eb="5">
      <t>タ</t>
    </rPh>
    <phoneticPr fontId="1"/>
  </si>
  <si>
    <t>シメイ（カタカナ）</t>
    <phoneticPr fontId="1"/>
  </si>
  <si>
    <r>
      <rPr>
        <sz val="9"/>
        <color theme="1"/>
        <rFont val="ＭＳ Ｐゴシック"/>
        <family val="3"/>
        <charset val="128"/>
        <scheme val="minor"/>
      </rPr>
      <t>連絡策：公益財団法人東京都福祉保健財団</t>
    </r>
    <r>
      <rPr>
        <sz val="10"/>
        <color theme="1"/>
        <rFont val="ＭＳ Ｐゴシック"/>
        <family val="3"/>
        <charset val="128"/>
        <scheme val="minor"/>
      </rPr>
      <t xml:space="preserve">
人材養成部　健康支援室
　　　　　電話：03-5285-8001</t>
    </r>
    <phoneticPr fontId="1"/>
  </si>
  <si>
    <t>シメイ（カタカナ）</t>
    <phoneticPr fontId="1"/>
  </si>
  <si>
    <t>シメイ（カタカナ）</t>
    <phoneticPr fontId="1"/>
  </si>
  <si>
    <t>○○□□●●◆◆健康保険組合</t>
    <rPh sb="8" eb="10">
      <t>ケンコウ</t>
    </rPh>
    <rPh sb="10" eb="12">
      <t>ホケン</t>
    </rPh>
    <rPh sb="12" eb="14">
      <t>クミアイ</t>
    </rPh>
    <phoneticPr fontId="1"/>
  </si>
  <si>
    <t>健康支援室</t>
    <rPh sb="0" eb="2">
      <t>ケンコウ</t>
    </rPh>
    <rPh sb="2" eb="4">
      <t>シエン</t>
    </rPh>
    <rPh sb="4" eb="5">
      <t>シツ</t>
    </rPh>
    <phoneticPr fontId="1"/>
  </si>
  <si>
    <t>送付先住所の変更があります。以下のとおりです。○○○○</t>
    <rPh sb="0" eb="3">
      <t>ソウフサキ</t>
    </rPh>
    <rPh sb="3" eb="5">
      <t>ジュウショ</t>
    </rPh>
    <rPh sb="6" eb="8">
      <t>ヘンコウ</t>
    </rPh>
    <rPh sb="14" eb="16">
      <t>イカ</t>
    </rPh>
    <phoneticPr fontId="1"/>
  </si>
  <si>
    <t>東京　太郎</t>
    <rPh sb="0" eb="2">
      <t>トウキョウ</t>
    </rPh>
    <rPh sb="3" eb="5">
      <t>タロウ</t>
    </rPh>
    <phoneticPr fontId="1"/>
  </si>
  <si>
    <t>トウキョウ　タロウ</t>
    <phoneticPr fontId="1"/>
  </si>
  <si>
    <t>財団　福子</t>
    <rPh sb="0" eb="2">
      <t>ザイダン</t>
    </rPh>
    <rPh sb="3" eb="5">
      <t>フクコ</t>
    </rPh>
    <phoneticPr fontId="1"/>
  </si>
  <si>
    <t>ザイダン　フクコ</t>
    <phoneticPr fontId="1"/>
  </si>
  <si>
    <t>新宿　歌子</t>
    <rPh sb="0" eb="2">
      <t>シンジュク</t>
    </rPh>
    <rPh sb="3" eb="5">
      <t>ウタコ</t>
    </rPh>
    <phoneticPr fontId="1"/>
  </si>
  <si>
    <t>シンジュク　ウタコ</t>
    <phoneticPr fontId="1"/>
  </si>
  <si>
    <t>日本　一男</t>
    <rPh sb="0" eb="2">
      <t>ニホン</t>
    </rPh>
    <rPh sb="3" eb="5">
      <t>カズオ</t>
    </rPh>
    <phoneticPr fontId="1"/>
  </si>
  <si>
    <t>7その他</t>
    <rPh sb="3" eb="4">
      <t>タ</t>
    </rPh>
    <phoneticPr fontId="1"/>
  </si>
  <si>
    <t>受講希望人数</t>
    <rPh sb="0" eb="2">
      <t>ジュコウ</t>
    </rPh>
    <rPh sb="2" eb="4">
      <t>キボウ</t>
    </rPh>
    <rPh sb="4" eb="6">
      <t>ニンズウ</t>
    </rPh>
    <phoneticPr fontId="1"/>
  </si>
  <si>
    <t>E-mail</t>
  </si>
  <si>
    <t>フリガナ</t>
  </si>
  <si>
    <t>コピペする時は、一旦、データ貼り付け用に値貼り付けし使用すること。</t>
    <rPh sb="5" eb="6">
      <t>トキ</t>
    </rPh>
    <rPh sb="8" eb="10">
      <t>イッタン</t>
    </rPh>
    <rPh sb="14" eb="15">
      <t>ハ</t>
    </rPh>
    <rPh sb="16" eb="17">
      <t>ツ</t>
    </rPh>
    <rPh sb="18" eb="19">
      <t>ヨウ</t>
    </rPh>
    <rPh sb="20" eb="21">
      <t>アタイ</t>
    </rPh>
    <rPh sb="21" eb="22">
      <t>ハ</t>
    </rPh>
    <rPh sb="23" eb="24">
      <t>ツ</t>
    </rPh>
    <rPh sb="26" eb="28">
      <t>シヨウ</t>
    </rPh>
    <phoneticPr fontId="1"/>
  </si>
  <si>
    <t>申込書のグレーの色のついた項目の選択又は、記載をお願いします。</t>
    <rPh sb="0" eb="3">
      <t>モウシコミショ</t>
    </rPh>
    <rPh sb="8" eb="9">
      <t>イロ</t>
    </rPh>
    <rPh sb="13" eb="15">
      <t>コウモク</t>
    </rPh>
    <rPh sb="16" eb="18">
      <t>センタク</t>
    </rPh>
    <rPh sb="18" eb="19">
      <t>マタ</t>
    </rPh>
    <rPh sb="21" eb="23">
      <t>キサイ</t>
    </rPh>
    <rPh sb="25" eb="26">
      <t>ネガ</t>
    </rPh>
    <phoneticPr fontId="1"/>
  </si>
  <si>
    <t>1区市町村（保健衛生部門）</t>
    <rPh sb="1" eb="5">
      <t>クシチョウソン</t>
    </rPh>
    <rPh sb="6" eb="8">
      <t>ホケン</t>
    </rPh>
    <rPh sb="8" eb="10">
      <t>エイセイ</t>
    </rPh>
    <rPh sb="10" eb="12">
      <t>ブモン</t>
    </rPh>
    <phoneticPr fontId="1"/>
  </si>
  <si>
    <t>2区市町村（国民健康保険部門）</t>
    <rPh sb="1" eb="5">
      <t>クシチョウソン</t>
    </rPh>
    <rPh sb="6" eb="8">
      <t>コクミン</t>
    </rPh>
    <rPh sb="8" eb="10">
      <t>ケンコウ</t>
    </rPh>
    <rPh sb="10" eb="12">
      <t>ホケン</t>
    </rPh>
    <rPh sb="12" eb="14">
      <t>ブモン</t>
    </rPh>
    <phoneticPr fontId="1"/>
  </si>
  <si>
    <t>3都保健所</t>
    <rPh sb="1" eb="2">
      <t>ト</t>
    </rPh>
    <rPh sb="2" eb="4">
      <t>ホケン</t>
    </rPh>
    <rPh sb="4" eb="5">
      <t>ジョ</t>
    </rPh>
    <phoneticPr fontId="1"/>
  </si>
  <si>
    <t>4地域産業保健センター</t>
    <rPh sb="1" eb="3">
      <t>チイキ</t>
    </rPh>
    <rPh sb="3" eb="5">
      <t>サンギョウ</t>
    </rPh>
    <rPh sb="5" eb="7">
      <t>ホケン</t>
    </rPh>
    <phoneticPr fontId="1"/>
  </si>
  <si>
    <t>4管理栄養士、栄養士</t>
    <rPh sb="1" eb="3">
      <t>カンリ</t>
    </rPh>
    <rPh sb="3" eb="6">
      <t>エイヨウシ</t>
    </rPh>
    <rPh sb="7" eb="10">
      <t>エイヨウシ</t>
    </rPh>
    <phoneticPr fontId="1"/>
  </si>
  <si>
    <t>5健康保険組合</t>
    <rPh sb="1" eb="3">
      <t>ケンコウ</t>
    </rPh>
    <rPh sb="3" eb="5">
      <t>ホケン</t>
    </rPh>
    <rPh sb="5" eb="7">
      <t>クミアイ</t>
    </rPh>
    <phoneticPr fontId="1"/>
  </si>
  <si>
    <t>5歯科衛生氏</t>
    <rPh sb="1" eb="3">
      <t>シカ</t>
    </rPh>
    <rPh sb="3" eb="5">
      <t>エイセイ</t>
    </rPh>
    <rPh sb="5" eb="6">
      <t>シ</t>
    </rPh>
    <phoneticPr fontId="1"/>
  </si>
  <si>
    <t>6国民健康保険組合</t>
    <rPh sb="1" eb="3">
      <t>コクミン</t>
    </rPh>
    <rPh sb="3" eb="5">
      <t>ケンコウ</t>
    </rPh>
    <rPh sb="5" eb="7">
      <t>ホケン</t>
    </rPh>
    <rPh sb="7" eb="9">
      <t>クミアイ</t>
    </rPh>
    <phoneticPr fontId="1"/>
  </si>
  <si>
    <t>6事務</t>
    <rPh sb="1" eb="3">
      <t>ジム</t>
    </rPh>
    <phoneticPr fontId="1"/>
  </si>
  <si>
    <t>4共済組合</t>
    <rPh sb="1" eb="3">
      <t>キョウサイ</t>
    </rPh>
    <rPh sb="3" eb="5">
      <t>クミアイ</t>
    </rPh>
    <phoneticPr fontId="1"/>
  </si>
  <si>
    <t>社会福祉士</t>
    <rPh sb="0" eb="2">
      <t>シャカイ</t>
    </rPh>
    <rPh sb="2" eb="4">
      <t>フクシ</t>
    </rPh>
    <rPh sb="4" eb="5">
      <t>シ</t>
    </rPh>
    <phoneticPr fontId="1"/>
  </si>
  <si>
    <t>１医師　２保健師　３看護師　４管理栄養士・栄養士　5歯科衛生士　6事務　7その他</t>
    <rPh sb="1" eb="3">
      <t>イシ</t>
    </rPh>
    <rPh sb="5" eb="8">
      <t>ホケンシ</t>
    </rPh>
    <rPh sb="10" eb="13">
      <t>カンゴシ</t>
    </rPh>
    <rPh sb="15" eb="17">
      <t>カンリ</t>
    </rPh>
    <rPh sb="17" eb="20">
      <t>エイヨウシ</t>
    </rPh>
    <rPh sb="21" eb="24">
      <t>エイヨウシ</t>
    </rPh>
    <rPh sb="26" eb="28">
      <t>シカ</t>
    </rPh>
    <rPh sb="28" eb="31">
      <t>エイセイシ</t>
    </rPh>
    <rPh sb="33" eb="35">
      <t>ジム</t>
    </rPh>
    <rPh sb="39" eb="40">
      <t>タ</t>
    </rPh>
    <phoneticPr fontId="1"/>
  </si>
  <si>
    <t>03-000-0000</t>
    <phoneticPr fontId="1"/>
  </si>
  <si>
    <t>シメイ（カタカナ）</t>
    <phoneticPr fontId="1"/>
  </si>
  <si>
    <r>
      <rPr>
        <sz val="9"/>
        <color theme="1"/>
        <rFont val="ＭＳ Ｐゴシック"/>
        <family val="3"/>
        <charset val="128"/>
        <scheme val="minor"/>
      </rPr>
      <t>連絡策：公益財団法人東京都福祉保健財団</t>
    </r>
    <r>
      <rPr>
        <sz val="10"/>
        <color theme="1"/>
        <rFont val="ＭＳ Ｐゴシック"/>
        <family val="3"/>
        <charset val="128"/>
        <scheme val="minor"/>
      </rPr>
      <t xml:space="preserve">
人材養成部　健康支援室
　　　　　電話：03-5285-8001</t>
    </r>
    <phoneticPr fontId="1"/>
  </si>
  <si>
    <r>
      <t xml:space="preserve">受講の可否
</t>
    </r>
    <r>
      <rPr>
        <sz val="9"/>
        <color rgb="FFFF0000"/>
        <rFont val="HG丸ｺﾞｼｯｸM-PRO"/>
        <family val="3"/>
        <charset val="128"/>
      </rPr>
      <t>運営者使用欄</t>
    </r>
    <rPh sb="6" eb="9">
      <t>ウンエイシャ</t>
    </rPh>
    <rPh sb="9" eb="11">
      <t>シヨウ</t>
    </rPh>
    <rPh sb="11" eb="12">
      <t>ラン</t>
    </rPh>
    <phoneticPr fontId="1"/>
  </si>
  <si>
    <t>5歯科衛生士</t>
    <rPh sb="1" eb="3">
      <t>シカ</t>
    </rPh>
    <rPh sb="3" eb="5">
      <t>エイセイ</t>
    </rPh>
    <rPh sb="5" eb="6">
      <t>シ</t>
    </rPh>
    <phoneticPr fontId="1"/>
  </si>
  <si>
    <t>令和３年度健康づくり事業推進指導者育成事業研修申込書</t>
    <rPh sb="0" eb="2">
      <t>レイワ</t>
    </rPh>
    <rPh sb="3" eb="5">
      <t>ネンド</t>
    </rPh>
    <rPh sb="5" eb="7">
      <t>ケンコウ</t>
    </rPh>
    <rPh sb="10" eb="12">
      <t>ジギョウ</t>
    </rPh>
    <rPh sb="12" eb="14">
      <t>スイシン</t>
    </rPh>
    <rPh sb="14" eb="17">
      <t>シドウシャ</t>
    </rPh>
    <rPh sb="17" eb="19">
      <t>イクセイ</t>
    </rPh>
    <rPh sb="19" eb="21">
      <t>ジギョウ</t>
    </rPh>
    <rPh sb="21" eb="23">
      <t>ケンシュウ</t>
    </rPh>
    <rPh sb="23" eb="26">
      <t>モウシコミショ</t>
    </rPh>
    <phoneticPr fontId="1"/>
  </si>
  <si>
    <t>99-999</t>
    <phoneticPr fontId="1"/>
  </si>
  <si>
    <r>
      <t>　</t>
    </r>
    <r>
      <rPr>
        <b/>
        <u/>
        <sz val="14"/>
        <color theme="1"/>
        <rFont val="游ゴシック"/>
        <family val="3"/>
        <charset val="128"/>
      </rPr>
      <t>原則3名まで受講可能とし、受講決定を省略させていただきます。</t>
    </r>
    <r>
      <rPr>
        <sz val="14"/>
        <color theme="1"/>
        <rFont val="游ゴシック"/>
        <family val="3"/>
        <charset val="128"/>
      </rPr>
      <t xml:space="preserve">
　受講者多数で、全員受講できない場合のみ、連絡いたします。
　4名以上受講希望の場合は、御連絡ください。（℡03-5285-8001）</t>
    </r>
    <rPh sb="1" eb="3">
      <t>ゲンソク</t>
    </rPh>
    <rPh sb="4" eb="5">
      <t>メイ</t>
    </rPh>
    <rPh sb="7" eb="9">
      <t>ジュコウ</t>
    </rPh>
    <rPh sb="9" eb="11">
      <t>カノウ</t>
    </rPh>
    <rPh sb="14" eb="16">
      <t>ジュコウ</t>
    </rPh>
    <rPh sb="16" eb="18">
      <t>ケッテイ</t>
    </rPh>
    <rPh sb="19" eb="21">
      <t>ショウリャク</t>
    </rPh>
    <rPh sb="33" eb="36">
      <t>ジュコウシャ</t>
    </rPh>
    <rPh sb="36" eb="38">
      <t>タスウ</t>
    </rPh>
    <rPh sb="40" eb="42">
      <t>ゼンイン</t>
    </rPh>
    <rPh sb="42" eb="44">
      <t>ジュコウ</t>
    </rPh>
    <rPh sb="48" eb="50">
      <t>バアイ</t>
    </rPh>
    <rPh sb="53" eb="55">
      <t>レンラク</t>
    </rPh>
    <rPh sb="64" eb="67">
      <t>メイイジョウ</t>
    </rPh>
    <rPh sb="67" eb="69">
      <t>ジュコウ</t>
    </rPh>
    <rPh sb="69" eb="71">
      <t>キボウ</t>
    </rPh>
    <rPh sb="72" eb="74">
      <t>バアイ</t>
    </rPh>
    <rPh sb="76" eb="79">
      <t>ゴレンラク</t>
    </rPh>
    <phoneticPr fontId="1"/>
  </si>
  <si>
    <t>所属種別</t>
    <rPh sb="0" eb="2">
      <t>ショゾク</t>
    </rPh>
    <rPh sb="2" eb="4">
      <t>シュベツ</t>
    </rPh>
    <phoneticPr fontId="1"/>
  </si>
  <si>
    <t>職種</t>
    <rPh sb="0" eb="2">
      <t>ショクシュ</t>
    </rPh>
    <phoneticPr fontId="1"/>
  </si>
  <si>
    <t>昨年度受講歴</t>
    <rPh sb="0" eb="3">
      <t>サクネンド</t>
    </rPh>
    <rPh sb="3" eb="6">
      <t>ジュコウレキ</t>
    </rPh>
    <phoneticPr fontId="1"/>
  </si>
  <si>
    <t>日　時</t>
    <rPh sb="0" eb="1">
      <t>ヒ</t>
    </rPh>
    <rPh sb="2" eb="3">
      <t>ジ</t>
    </rPh>
    <phoneticPr fontId="8"/>
  </si>
  <si>
    <t>テーマ</t>
    <phoneticPr fontId="8"/>
  </si>
  <si>
    <t>14:00～17：00</t>
    <phoneticPr fontId="1"/>
  </si>
  <si>
    <t>●●●＠●●jp</t>
    <phoneticPr fontId="1"/>
  </si>
  <si>
    <t>7共済組合</t>
    <rPh sb="1" eb="3">
      <t>キョウサイ</t>
    </rPh>
    <rPh sb="3" eb="5">
      <t>クミアイ</t>
    </rPh>
    <phoneticPr fontId="1"/>
  </si>
  <si>
    <t>8その他</t>
    <rPh sb="3" eb="4">
      <t>タ</t>
    </rPh>
    <phoneticPr fontId="1"/>
  </si>
  <si>
    <r>
      <t>【メール送付時の注意事項】</t>
    </r>
    <r>
      <rPr>
        <sz val="14"/>
        <color theme="7" tint="0.59999389629810485"/>
        <rFont val="BIZ UDPゴシック"/>
        <family val="3"/>
        <charset val="128"/>
      </rPr>
      <t xml:space="preserve">
</t>
    </r>
    <r>
      <rPr>
        <sz val="13"/>
        <color theme="7" tint="0.59999389629810485"/>
        <rFont val="BIZ UDPゴシック"/>
        <family val="3"/>
        <charset val="128"/>
      </rPr>
      <t>　・申込書のファイルの名前：団体番号及び団体名+テーマ番号
　・メールの件名：団体番号及び団体名+テーマ番号</t>
    </r>
    <rPh sb="41" eb="43">
      <t>バンゴウ</t>
    </rPh>
    <phoneticPr fontId="1"/>
  </si>
  <si>
    <t>【専門職推奨】</t>
  </si>
  <si>
    <t xml:space="preserve"> 令和４年度　健康づくり事業推進指導者育成研修　カリキュラム</t>
    <rPh sb="1" eb="3">
      <t>レイワ</t>
    </rPh>
    <phoneticPr fontId="8"/>
  </si>
  <si>
    <t>※第１回目（今回）の募集は研修番号１から10までです</t>
    <rPh sb="6" eb="8">
      <t>コンカイ</t>
    </rPh>
    <rPh sb="15" eb="17">
      <t>バンゴウ</t>
    </rPh>
    <phoneticPr fontId="8"/>
  </si>
  <si>
    <t>研修番号</t>
    <rPh sb="0" eb="4">
      <t>ケンシュウバンゴウ</t>
    </rPh>
    <phoneticPr fontId="64"/>
  </si>
  <si>
    <r>
      <t xml:space="preserve">定　員
</t>
    </r>
    <r>
      <rPr>
        <sz val="18"/>
        <color indexed="8"/>
        <rFont val="Meiryo UI"/>
        <family val="3"/>
        <charset val="128"/>
      </rPr>
      <t>(対象</t>
    </r>
    <r>
      <rPr>
        <b/>
        <sz val="18"/>
        <color indexed="8"/>
        <rFont val="Meiryo UI"/>
        <family val="3"/>
        <charset val="128"/>
      </rPr>
      <t>)</t>
    </r>
    <rPh sb="0" eb="1">
      <t>サダム</t>
    </rPh>
    <rPh sb="2" eb="3">
      <t>イン</t>
    </rPh>
    <rPh sb="5" eb="7">
      <t>タイショウ</t>
    </rPh>
    <phoneticPr fontId="8"/>
  </si>
  <si>
    <t>研修形態</t>
    <rPh sb="0" eb="2">
      <t>ケンシュウ</t>
    </rPh>
    <rPh sb="2" eb="4">
      <t>ケイタイ</t>
    </rPh>
    <phoneticPr fontId="8"/>
  </si>
  <si>
    <t>内    　容</t>
    <rPh sb="0" eb="1">
      <t>ウチ</t>
    </rPh>
    <rPh sb="6" eb="7">
      <t>カタチ</t>
    </rPh>
    <phoneticPr fontId="8"/>
  </si>
  <si>
    <t xml:space="preserve">講      師 </t>
    <rPh sb="0" eb="1">
      <t>コウ</t>
    </rPh>
    <rPh sb="7" eb="8">
      <t>シ</t>
    </rPh>
    <phoneticPr fontId="8"/>
  </si>
  <si>
    <t>締切日</t>
    <rPh sb="0" eb="3">
      <t>シメキリビ</t>
    </rPh>
    <phoneticPr fontId="8"/>
  </si>
  <si>
    <t xml:space="preserve">5月25日(水)
14:00～14：50
</t>
  </si>
  <si>
    <t>オンライン</t>
    <phoneticPr fontId="64"/>
  </si>
  <si>
    <t>東京都健康推進プラン21（第二次）を推進し、都民を健康に！
～さらなる健康づくりの推進に向けて～</t>
    <phoneticPr fontId="8"/>
  </si>
  <si>
    <t>東京都では、健康増進計画として平成25年3月に「東京都健康推進プラン２１（第二次）」(以下、プラン２１（第二次）という。)を策定し、生活習慣病の発症予防や、生活習慣の改善の取組を進めてきました。平成31年３月にはプラン２１（第二次）の中間評価を行い、より一層の取組強化をしています。
本研修では、プラン２１（第二次）の内容及び中間評価を踏まえた現在の都の取組等について紹介を行います。皆様の事業の企画や実施にお役立てください。
都民の健康をめぐる状況を把握できますので、初めて健康づくり事業関連部署に異動した方に特におすすめの研修です。</t>
    <rPh sb="168" eb="169">
      <t>フ</t>
    </rPh>
    <rPh sb="179" eb="180">
      <t>ナド</t>
    </rPh>
    <phoneticPr fontId="8"/>
  </si>
  <si>
    <r>
      <t xml:space="preserve">東京都福祉保健局　保健政策調整担当部長
（保健政策部健康推進課長事務取扱）
</t>
    </r>
    <r>
      <rPr>
        <b/>
        <sz val="20"/>
        <rFont val="Meiryo UI"/>
        <family val="3"/>
        <charset val="128"/>
      </rPr>
      <t>　播磨　あかね　</t>
    </r>
    <r>
      <rPr>
        <b/>
        <sz val="14"/>
        <rFont val="Meiryo UI"/>
        <family val="3"/>
        <charset val="128"/>
      </rPr>
      <t xml:space="preserve">
</t>
    </r>
    <rPh sb="11" eb="13">
      <t>セイサク</t>
    </rPh>
    <rPh sb="13" eb="15">
      <t>チョウセイ</t>
    </rPh>
    <rPh sb="15" eb="19">
      <t>タントウブチョウ</t>
    </rPh>
    <rPh sb="21" eb="23">
      <t>ホケン</t>
    </rPh>
    <rPh sb="23" eb="26">
      <t>セイサクブ</t>
    </rPh>
    <rPh sb="26" eb="28">
      <t>ケンコウ</t>
    </rPh>
    <rPh sb="28" eb="30">
      <t>スイシン</t>
    </rPh>
    <rPh sb="30" eb="32">
      <t>カチョウ</t>
    </rPh>
    <rPh sb="32" eb="34">
      <t>ジム</t>
    </rPh>
    <rPh sb="34" eb="36">
      <t>トリアツカイ</t>
    </rPh>
    <rPh sb="40" eb="42">
      <t>ハリマ</t>
    </rPh>
    <phoneticPr fontId="8"/>
  </si>
  <si>
    <t xml:space="preserve">5月25日(水)
15:00～17:00
</t>
    <rPh sb="6" eb="7">
      <t>スイ</t>
    </rPh>
    <phoneticPr fontId="8"/>
  </si>
  <si>
    <t xml:space="preserve">がんを遠ざける生活習慣
～エビデンスに基づいたがん予防について～
</t>
    <phoneticPr fontId="8"/>
  </si>
  <si>
    <t>東京都のがんの75歳年齢調整死亡率は年々減少傾向にありますが、依然として都民の死因割合の第一位はがんで、全体の約3割を占めており、プラン２１（第二次）の中でも、がん対策は重点分野に位置づけています。
がん予防を推進していくためには、一次予防となる禁煙、節酒、減塩等の食生活の見直し、身体活動量の増加、適正体重の維持の5つについて最新のエビデンスに基づいた生活習慣との関連を学び、望ましい生活習慣の実践による効果や、二次予防であるがん検診の利益・不利益を正しく理解することが重要です。当研修では、がん予防研究の第一人者である講師から、科学的根拠に基づいた予防法や検診の最新情報を含めてお話いただきます。がんのリスクを下げる生活習慣の正しい知識をもち、がん予防の普及にお役立てください。</t>
    <phoneticPr fontId="8"/>
  </si>
  <si>
    <r>
      <t>国立研究開発法人　医薬基盤・健康・栄養研究所　
理事
国立健康・栄養研究所長
　</t>
    </r>
    <r>
      <rPr>
        <b/>
        <sz val="20"/>
        <rFont val="Meiryo UI"/>
        <family val="3"/>
        <charset val="128"/>
      </rPr>
      <t>津金　昌一郎　</t>
    </r>
    <phoneticPr fontId="8"/>
  </si>
  <si>
    <t xml:space="preserve">6月2日(木)
14:00～17:00
</t>
    <rPh sb="5" eb="6">
      <t>キ</t>
    </rPh>
    <phoneticPr fontId="8"/>
  </si>
  <si>
    <t xml:space="preserve">デジタル・データヘルスで加速する地域・職場の健康づくり施策 
～「第２期データヘルス計画」中間評価・見直しを好機と捉えるために～
</t>
    <phoneticPr fontId="8"/>
  </si>
  <si>
    <t>平成30年度からスタートした第2期データヘルス計画は後期に入っています。東京都ではデータヘルス計画支援事業を開始し、中間評価及び第3期データヘルス計画の策定に向けて、生活習慣病対策の推進や保健事業の実施・評価・見直し等、様々な取組を進めています。
全国では、政府の骨太方針2020で掲げられ、新型コロナ禍でスタートしたデータヘルス計画の標準化によって、区市町村や企業における健康課題や取組が比較できるようになりました。また、現場での保健事業の工夫が明文化・デジタル化されることで、方法・体制に関するノウハウが現場に生かされ、効果的な健康づくり施策を実現できます。
このような動向を踏まえ、本研修では東京都健康推進プラン２１推進会議副座長、「データヘルス計画の手引き」の総監修を務められた講師から、全国各地の好事例や関係機関との共創事例、最新情報等を交え新たな視点や今後の取組のヒントをいただきます。</t>
    <rPh sb="151" eb="152">
      <t>カ</t>
    </rPh>
    <phoneticPr fontId="8"/>
  </si>
  <si>
    <r>
      <t xml:space="preserve">東京大学 未来ビジョン研究センター
データヘルス研究ユニット 特任教授　
</t>
    </r>
    <r>
      <rPr>
        <b/>
        <sz val="20"/>
        <rFont val="Meiryo UI"/>
        <family val="3"/>
        <charset val="128"/>
      </rPr>
      <t>　古井　祐司</t>
    </r>
    <rPh sb="5" eb="7">
      <t>ミライ</t>
    </rPh>
    <rPh sb="39" eb="41">
      <t>フルイ</t>
    </rPh>
    <rPh sb="42" eb="44">
      <t>ユウジ</t>
    </rPh>
    <phoneticPr fontId="8"/>
  </si>
  <si>
    <t xml:space="preserve">6月9日(木)
14:00～17:00
</t>
    <rPh sb="5" eb="6">
      <t>キ</t>
    </rPh>
    <phoneticPr fontId="8"/>
  </si>
  <si>
    <t xml:space="preserve">健康無関心層の特性把握と健康づくり事業の進め方
～行動経済学とナッジ理論を踏まえたアプローチ方法～
</t>
    <rPh sb="0" eb="2">
      <t>ケンコウ</t>
    </rPh>
    <rPh sb="2" eb="5">
      <t>ムカンシン</t>
    </rPh>
    <rPh sb="5" eb="6">
      <t>ソウ</t>
    </rPh>
    <rPh sb="7" eb="9">
      <t>トクセイ</t>
    </rPh>
    <rPh sb="9" eb="11">
      <t>ハアク</t>
    </rPh>
    <rPh sb="12" eb="14">
      <t>ケンコウ</t>
    </rPh>
    <rPh sb="17" eb="19">
      <t>ジギョウ</t>
    </rPh>
    <rPh sb="20" eb="21">
      <t>スス</t>
    </rPh>
    <rPh sb="22" eb="23">
      <t>カタ</t>
    </rPh>
    <rPh sb="25" eb="27">
      <t>コウドウ</t>
    </rPh>
    <rPh sb="27" eb="30">
      <t>ケイザイガク</t>
    </rPh>
    <rPh sb="34" eb="36">
      <t>リロン</t>
    </rPh>
    <rPh sb="37" eb="38">
      <t>フ</t>
    </rPh>
    <rPh sb="46" eb="48">
      <t>ホウホウ</t>
    </rPh>
    <phoneticPr fontId="8"/>
  </si>
  <si>
    <t>プラン２１（第二次）の総合目標の一つである「健康格差の縮小」を実現のためには、健康に無関心な層（健康無関心層）に対して健康行動をとりやすくする環境整備が不可欠です。健康無関心層は、健康づくりの対象となる住民等の約７割も存在すると言われています。
すでにナッジ理論は健康づくりの施策にも活用されていますが、人々を知らず知らずのうちに健康的な行動に導くための行動変容につなげるまでの成果には至らず、長年の課題となっています。行動経済学とナッジ理論の基本的な考え方やナッジ理論を活用した保健事業の取組についてのご紹介、解説をいただき健康支援につながるたくさんのヒントを得ることができる研修です。グループワークの時間も設け、新しい発見、アイデアを共有してください。</t>
    <phoneticPr fontId="8"/>
  </si>
  <si>
    <r>
      <t xml:space="preserve">帝京大学大学院　公衆衛生学研究科教授　
</t>
    </r>
    <r>
      <rPr>
        <b/>
        <sz val="20"/>
        <rFont val="Meiryo UI"/>
        <family val="3"/>
        <charset val="128"/>
      </rPr>
      <t xml:space="preserve">
　福田　吉治
</t>
    </r>
    <phoneticPr fontId="8"/>
  </si>
  <si>
    <t>6月23日(木)
14:00～17:00</t>
    <rPh sb="6" eb="7">
      <t>キ</t>
    </rPh>
    <phoneticPr fontId="8"/>
  </si>
  <si>
    <t>80
(専門職推奨)</t>
  </si>
  <si>
    <t xml:space="preserve">集団でのオンライン健康教育の企画と実践
～繋がる！伝わる！笑顔になるために！～
</t>
    <phoneticPr fontId="8"/>
  </si>
  <si>
    <t>新型コロナの影響で従来の対面式が難しくなり、事業実施方法の検討が必要になったり、アプローチ方法に悩んでいる、オンライン講座の企画、集客が難しいなど、様々な声が届いています。
本研修では、健康教育、保健指導に定評があり、オンラインセミナーも数多く実施している講師からオンライン研修に必要な様々な手法や企画立案の組み立て方などグループワークを交えながら学びます。また、事例紹介からたくさんのヒントを受け取ることで新しいアイデアが出てくることと思います。、オンラインの強味を活かし、これからの健康教育にお役立てください。</t>
    <phoneticPr fontId="8"/>
  </si>
  <si>
    <r>
      <t xml:space="preserve">株式会社ウェルネスライフサポート研究所
代表取締役　
</t>
    </r>
    <r>
      <rPr>
        <b/>
        <sz val="20"/>
        <rFont val="Meiryo UI"/>
        <family val="3"/>
        <charset val="128"/>
      </rPr>
      <t xml:space="preserve">
　加倉井 さおり</t>
    </r>
    <rPh sb="0" eb="4">
      <t>カブシキガイシャ</t>
    </rPh>
    <rPh sb="16" eb="18">
      <t>ケンキュウ</t>
    </rPh>
    <rPh sb="18" eb="19">
      <t>ジョ</t>
    </rPh>
    <rPh sb="20" eb="22">
      <t>ダイヒョウ</t>
    </rPh>
    <rPh sb="22" eb="25">
      <t>トリシマリヤク</t>
    </rPh>
    <rPh sb="29" eb="32">
      <t>カクライ</t>
    </rPh>
    <phoneticPr fontId="8"/>
  </si>
  <si>
    <t xml:space="preserve">7月6日(水)
14:00～17:00
</t>
    <rPh sb="3" eb="4">
      <t>ヒ</t>
    </rPh>
    <rPh sb="5" eb="6">
      <t>スイ</t>
    </rPh>
    <phoneticPr fontId="8"/>
  </si>
  <si>
    <t xml:space="preserve">集客力アップを目指そう！
～プロ直伝の企画とチラシ作りのコツを教えます！～
</t>
    <phoneticPr fontId="8"/>
  </si>
  <si>
    <t>イベントや講座を企画しても、なかなか人が集まらない、来るのはいつも同じ人、そんな悩みはありませんか？定員割れの講座を、申込み殺到の講座に変えたカリスマ講師がグループワークを取り入れながら、たくさんの人の目に留まり、手にとってもらえるチラシ作りの大切なポイントや講師の実体験に基づいたノウハウを、具体例を交えて教えていただきます。
企画を見直し、集客チラシを作成して成功に向けて進みましょう。</t>
    <phoneticPr fontId="8"/>
  </si>
  <si>
    <r>
      <t xml:space="preserve">ＮＰＯ法人男女共同参画おおた理事長　
</t>
    </r>
    <r>
      <rPr>
        <b/>
        <sz val="20"/>
        <rFont val="Meiryo UI"/>
        <family val="3"/>
        <charset val="128"/>
      </rPr>
      <t xml:space="preserve">　坂田　静香 </t>
    </r>
    <phoneticPr fontId="8"/>
  </si>
  <si>
    <t xml:space="preserve">7月22日(金)
14:00～17:00
</t>
    <rPh sb="6" eb="7">
      <t>キン</t>
    </rPh>
    <phoneticPr fontId="8"/>
  </si>
  <si>
    <t xml:space="preserve">睡眠の質を高めて、からだもこころも健康に！
～質の良い充分な睡眠で生活習慣病予防につなげ、メンタルヘルスの問題を学ぶ～
</t>
    <rPh sb="23" eb="24">
      <t>シツ</t>
    </rPh>
    <rPh sb="27" eb="29">
      <t>ジュウブン</t>
    </rPh>
    <phoneticPr fontId="8"/>
  </si>
  <si>
    <t>新型コロナウイルス感染症の影響が長引いているなか、多くの方々が不安を感じ、ときには精神的な負担が生じていることと思います。また、生活スタイルの変化や制限により生活が不規則になり、様々なストレスを受けやすい環境にあります。さらに、最新の研究では、睡眠は体内環境を最適な状態に保つのに重要な役目を果たすことがわかってきました。
私たちは、人生のおよそ3分の1を眠って過ごします。日本人の5人に1人は睡眠の問題を抱えていると報告されていることから、良い睡眠をとるためには、睡眠障害を見逃さないこと、適切な睡眠習慣に関する知識をつけることが重要です。
また、精神・神経疾患の中でも年々増加傾向にある気分障害（うつ病、双極性障害）、不安障害、適応障害等のメンタルヘルスについても正しい知識と気づきのポイントなどを学びます。本研修は、精神医学、睡眠学、時間生物学をご専門に診療の第一線に携わられ、最新の研究に取り組まれている講師よりお話をお聞きします。</t>
    <phoneticPr fontId="8"/>
  </si>
  <si>
    <r>
      <t xml:space="preserve">日本大学医学部精神医学系精神医学分野教授　
</t>
    </r>
    <r>
      <rPr>
        <b/>
        <sz val="20"/>
        <rFont val="Meiryo UI"/>
        <family val="3"/>
        <charset val="128"/>
      </rPr>
      <t>　鈴木  正泰</t>
    </r>
    <rPh sb="0" eb="2">
      <t>ニホン</t>
    </rPh>
    <rPh sb="2" eb="4">
      <t>ダイガク</t>
    </rPh>
    <rPh sb="4" eb="6">
      <t>イガク</t>
    </rPh>
    <rPh sb="6" eb="7">
      <t>ブ</t>
    </rPh>
    <rPh sb="7" eb="9">
      <t>セイシン</t>
    </rPh>
    <rPh sb="9" eb="11">
      <t>イガク</t>
    </rPh>
    <rPh sb="11" eb="12">
      <t>ケイ</t>
    </rPh>
    <rPh sb="12" eb="14">
      <t>セイシン</t>
    </rPh>
    <rPh sb="14" eb="16">
      <t>イガク</t>
    </rPh>
    <rPh sb="16" eb="18">
      <t>ブンヤ</t>
    </rPh>
    <rPh sb="24" eb="26">
      <t>スズキ</t>
    </rPh>
    <rPh sb="28" eb="30">
      <t>マサヤス</t>
    </rPh>
    <phoneticPr fontId="8"/>
  </si>
  <si>
    <t xml:space="preserve">7月28日(木)
14:00～17:00
</t>
    <rPh sb="1" eb="2">
      <t>ツキ</t>
    </rPh>
    <rPh sb="4" eb="5">
      <t>ヒ</t>
    </rPh>
    <rPh sb="6" eb="7">
      <t>キ</t>
    </rPh>
    <phoneticPr fontId="8"/>
  </si>
  <si>
    <t xml:space="preserve">明日から使える！やってみましょう！初めての減酒支援！
～お酒と健康に関する正しい知識と「依存症未満の方」に対する保健指導～
</t>
  </si>
  <si>
    <t>新型コロナウイルスの感染拡大により、自宅で飲酒する機会が増え、外出自粛や在宅勤務などで時間を気にせず飲めるため、ついつい飲酒量が増えてしまうことが懸念されています。
まずは、飲み過ぎの健康リスクを学びましょう。飲み過ぎは生活習慣病やがんのリスクを高めると言いますが、どのようながんのリスクが上昇するのか？喫煙と比べたら？お酒の種類や飲み方で発症リスクは変わるのか？といった保健指導で使えるトピックを中心に解説します。また、東京都では“生活習慣病のリスクを高める量を飲酒している割合”が女性で増加しており、女性が飲み過ぎた場合のリスクについても取り上げます。飲酒（飲み過ぎ）の指導は苦手という方は少なくありません。このような飲み過ぎのリスクを反発を招かず適切に伝え、飲酒量の低減(減酒)へ導く保健指導をロールプレイを通して体験します。
また、今年度は「アルコール依存症」についての正しい知識や治療方法などを学びます。最後に、「これなら私も飲酒の保健指導ができそう」と思っていただき、皆様の保健指導の幅を広げる研修です。</t>
    <phoneticPr fontId="8"/>
  </si>
  <si>
    <r>
      <t xml:space="preserve">独立行政法人国立病院機構
久里浜医療センター医師　
</t>
    </r>
    <r>
      <rPr>
        <b/>
        <sz val="20"/>
        <rFont val="Meiryo UI"/>
        <family val="3"/>
        <charset val="128"/>
      </rPr>
      <t xml:space="preserve">
　瀧村 剛
</t>
    </r>
    <rPh sb="0" eb="2">
      <t>ドクリツ</t>
    </rPh>
    <rPh sb="2" eb="4">
      <t>ギョウセイ</t>
    </rPh>
    <rPh sb="4" eb="6">
      <t>ホウジン</t>
    </rPh>
    <rPh sb="6" eb="8">
      <t>コクリツ</t>
    </rPh>
    <rPh sb="8" eb="10">
      <t>ビョウイン</t>
    </rPh>
    <rPh sb="10" eb="12">
      <t>キコウ</t>
    </rPh>
    <rPh sb="13" eb="16">
      <t>クリハマ</t>
    </rPh>
    <rPh sb="16" eb="18">
      <t>イリョウ</t>
    </rPh>
    <rPh sb="28" eb="30">
      <t>タキムラ</t>
    </rPh>
    <rPh sb="31" eb="32">
      <t>ツヨシ</t>
    </rPh>
    <phoneticPr fontId="8"/>
  </si>
  <si>
    <t xml:space="preserve">8月5日(金)
14:00～17:00
</t>
    <rPh sb="1" eb="2">
      <t>ガツ</t>
    </rPh>
    <rPh sb="3" eb="4">
      <t>ニチ</t>
    </rPh>
    <rPh sb="4" eb="7">
      <t>キン</t>
    </rPh>
    <phoneticPr fontId="8"/>
  </si>
  <si>
    <t>80
(専門職推奨)</t>
    <phoneticPr fontId="8"/>
  </si>
  <si>
    <t xml:space="preserve">行動変容につながる保健指導
～説明力・質問力をスキルアップし指導力を高める～
</t>
  </si>
  <si>
    <t>新型コロナウイルスの感染拡大に伴う自粛生活の長期化で活動量や社会参加が低下し、健康二次被害（基礎疾患の悪化、認知機能の低下、フレイルの進行など）が心配されています。
また、加速度的な高齢化に伴い、平均寿命が延伸することで、保健指導の範疇は健康の維持・増進にとどまらず、重症化予防（未受診者、治療中断者）対策や透析介入延伸にまで広がり、指導者に求められるスキルは高まっています。保健指導を機に行動変容へとつなげていくためには、、エビデンスに基づく説明や適切な情報提供によって、対象者の信頼を得ることが基盤となり、受診者に合わせた個別化により実現可能になります。
本研修では、「質問力」「説明力」に定評のある講師から、行動変容の方向性を「自ら導き出せるようになる支援」するための具体的なアプローチ方法、行動科学的手法を使った事例を通じて、現場対応力の向上に役立つスキルを学びます。対象者に響く効果的な健康づくりの支援にお役立て下さい。</t>
    <rPh sb="265" eb="266">
      <t>カ</t>
    </rPh>
    <phoneticPr fontId="8"/>
  </si>
  <si>
    <r>
      <t xml:space="preserve">公益財団法人 結核予防会　
総合健診推進センター
健康支援課
</t>
    </r>
    <r>
      <rPr>
        <b/>
        <sz val="20"/>
        <rFont val="Meiryo UI"/>
        <family val="3"/>
        <charset val="128"/>
      </rPr>
      <t xml:space="preserve">　佐野 喜子   </t>
    </r>
    <phoneticPr fontId="8"/>
  </si>
  <si>
    <t xml:space="preserve">8月26日(金)
14:00～17:00
</t>
    <rPh sb="6" eb="7">
      <t>キン</t>
    </rPh>
    <phoneticPr fontId="8"/>
  </si>
  <si>
    <t xml:space="preserve">動脈硬化性疾患予防と最新情報を学ぶ
～リスク因子を減らす生活習慣～
</t>
  </si>
  <si>
    <t>日本人の主な死因のうち、動脈硬化性疾患が原因で死亡する人は約4人に1人です。超高齢社会となる中で健康寿命の延伸には動脈硬化性疾患の予防が重要な課題です。
さらに、コロナ感染症の長引く影響により、生活習慣が乱れ、様々な影響が心配されています。
動脈硬化性疾患予防は脂質異常のメカニズムや多岐にわたる危険因子を理解することで、生活習慣の改善によるリスク要因を減らすことが可能なことから、専門職が担う役割、連携が求められています。
本研修では、「動脈硬化性疾患予防ガイドライン2022年版」の統括委員をされている講師よりエビデンスのある情報提供、診療現場と産業医の視点からお話し頂きます。
研修の後半では約１時間の質疑応答がございます。しっかり「健康管理」のできる社会人を増やすため一緒に考える機会となります。是非、日頃の疑問を解決しましょう！</t>
    <phoneticPr fontId="8"/>
  </si>
  <si>
    <r>
      <t xml:space="preserve">サントリーホールディングス株式会社　統括産業医
順天堂大学循環器内科　非常勤講師
</t>
    </r>
    <r>
      <rPr>
        <b/>
        <sz val="20"/>
        <rFont val="Meiryo UI"/>
        <family val="3"/>
        <charset val="128"/>
      </rPr>
      <t>　大村　寛敏</t>
    </r>
    <phoneticPr fontId="8"/>
  </si>
  <si>
    <t xml:space="preserve">5月25日(水)
</t>
    <phoneticPr fontId="1"/>
  </si>
  <si>
    <t xml:space="preserve">5月25日(水)
</t>
    <rPh sb="6" eb="7">
      <t>スイ</t>
    </rPh>
    <phoneticPr fontId="8"/>
  </si>
  <si>
    <t>15:00～17:00</t>
    <phoneticPr fontId="1"/>
  </si>
  <si>
    <t>14:00～17:00</t>
    <phoneticPr fontId="1"/>
  </si>
  <si>
    <t xml:space="preserve">6月2日(木)
</t>
    <rPh sb="5" eb="6">
      <t>キ</t>
    </rPh>
    <phoneticPr fontId="8"/>
  </si>
  <si>
    <t xml:space="preserve">6月23日(木)
</t>
    <rPh sb="6" eb="7">
      <t>キ</t>
    </rPh>
    <phoneticPr fontId="8"/>
  </si>
  <si>
    <t xml:space="preserve">7月6日(水)
</t>
    <rPh sb="3" eb="4">
      <t>ヒ</t>
    </rPh>
    <rPh sb="5" eb="6">
      <t>スイ</t>
    </rPh>
    <phoneticPr fontId="8"/>
  </si>
  <si>
    <t xml:space="preserve">7月22日(金)
</t>
    <rPh sb="6" eb="7">
      <t>キン</t>
    </rPh>
    <phoneticPr fontId="8"/>
  </si>
  <si>
    <t xml:space="preserve">8月5日(金)
</t>
    <rPh sb="1" eb="2">
      <t>ガツ</t>
    </rPh>
    <rPh sb="3" eb="4">
      <t>ニチ</t>
    </rPh>
    <rPh sb="4" eb="7">
      <t>キン</t>
    </rPh>
    <phoneticPr fontId="8"/>
  </si>
  <si>
    <t xml:space="preserve">8月26日(金)
</t>
    <rPh sb="6" eb="7">
      <t>キン</t>
    </rPh>
    <phoneticPr fontId="8"/>
  </si>
  <si>
    <t>デジタル・データヘルスで加速する地域・職場の健康づくり施策 
～「第２期データヘルス計画」中間評価・見直しを好機と捉えるために～</t>
    <phoneticPr fontId="8"/>
  </si>
  <si>
    <t>がんを遠ざける生活習慣
～エビデンスに基づいたがん予防について～</t>
    <phoneticPr fontId="8"/>
  </si>
  <si>
    <t>健康無関心層の特性把握と健康づくり事業の進め方
～行動経済学とナッジ理論を踏まえたアプローチ方法～</t>
    <rPh sb="0" eb="2">
      <t>ケンコウ</t>
    </rPh>
    <rPh sb="2" eb="5">
      <t>ムカンシン</t>
    </rPh>
    <rPh sb="5" eb="6">
      <t>ソウ</t>
    </rPh>
    <rPh sb="7" eb="9">
      <t>トクセイ</t>
    </rPh>
    <rPh sb="9" eb="11">
      <t>ハアク</t>
    </rPh>
    <rPh sb="12" eb="14">
      <t>ケンコウ</t>
    </rPh>
    <rPh sb="17" eb="19">
      <t>ジギョウ</t>
    </rPh>
    <rPh sb="20" eb="21">
      <t>スス</t>
    </rPh>
    <rPh sb="22" eb="23">
      <t>カタ</t>
    </rPh>
    <rPh sb="25" eb="27">
      <t>コウドウ</t>
    </rPh>
    <rPh sb="27" eb="30">
      <t>ケイザイガク</t>
    </rPh>
    <rPh sb="34" eb="36">
      <t>リロン</t>
    </rPh>
    <rPh sb="37" eb="38">
      <t>フ</t>
    </rPh>
    <rPh sb="46" eb="48">
      <t>ホウホウ</t>
    </rPh>
    <phoneticPr fontId="8"/>
  </si>
  <si>
    <t>集団でのオンライン健康教育の企画と実践
～繋がる！伝わる！笑顔になるために！～</t>
    <phoneticPr fontId="8"/>
  </si>
  <si>
    <t>集客力アップを目指そう！
～プロ直伝の企画とチラシ作りのコツを教えます！～</t>
    <phoneticPr fontId="8"/>
  </si>
  <si>
    <t>睡眠の質を高めて、からだもこころも健康に！
～質の良い充分な睡眠で生活習慣病予防につなげ、メンタルヘルスの問題を学ぶ～</t>
    <rPh sb="23" eb="24">
      <t>シツ</t>
    </rPh>
    <rPh sb="27" eb="29">
      <t>ジュウブン</t>
    </rPh>
    <phoneticPr fontId="8"/>
  </si>
  <si>
    <t>明日から使える！やってみましょう！初めての減酒支援！
～お酒と健康に関する正しい知識と「依存症未満の方」に対する保健指導～</t>
    <phoneticPr fontId="1"/>
  </si>
  <si>
    <t>行動変容につながる保健指導
～説明力・質問力をスキルアップし指導力を高める～</t>
    <phoneticPr fontId="1"/>
  </si>
  <si>
    <t>動脈硬化性疾患予防と最新情報を学ぶ
～リスク因子を減らす生活習慣～</t>
    <phoneticPr fontId="1"/>
  </si>
  <si>
    <t>プラン２１</t>
    <phoneticPr fontId="1"/>
  </si>
  <si>
    <t>データヘルス</t>
    <phoneticPr fontId="1"/>
  </si>
  <si>
    <t>無関心層</t>
    <rPh sb="0" eb="4">
      <t>ムカンシンソウ</t>
    </rPh>
    <phoneticPr fontId="1"/>
  </si>
  <si>
    <t>健康教育</t>
    <rPh sb="0" eb="2">
      <t>ケンコウ</t>
    </rPh>
    <rPh sb="2" eb="4">
      <t>キョウイク</t>
    </rPh>
    <phoneticPr fontId="1"/>
  </si>
  <si>
    <t>集客</t>
    <rPh sb="0" eb="2">
      <t>シュウキャク</t>
    </rPh>
    <phoneticPr fontId="1"/>
  </si>
  <si>
    <t>睡眠</t>
    <rPh sb="0" eb="2">
      <t>スイミン</t>
    </rPh>
    <phoneticPr fontId="1"/>
  </si>
  <si>
    <t>アルコール</t>
    <phoneticPr fontId="1"/>
  </si>
  <si>
    <t>行動変容</t>
    <rPh sb="0" eb="4">
      <t>コウドウヘンヨウ</t>
    </rPh>
    <phoneticPr fontId="1"/>
  </si>
  <si>
    <t>動脈硬化</t>
    <rPh sb="0" eb="2">
      <t>ドウミャク</t>
    </rPh>
    <rPh sb="2" eb="4">
      <t>コウカ</t>
    </rPh>
    <phoneticPr fontId="1"/>
  </si>
  <si>
    <t>がん</t>
    <phoneticPr fontId="1"/>
  </si>
  <si>
    <t>令和４年度健康づくり事業推進指導者育成事業研修申込書</t>
    <rPh sb="0" eb="2">
      <t>レイワ</t>
    </rPh>
    <rPh sb="3" eb="5">
      <t>ネンド</t>
    </rPh>
    <rPh sb="5" eb="7">
      <t>ケンコウ</t>
    </rPh>
    <rPh sb="10" eb="12">
      <t>ジギョウ</t>
    </rPh>
    <rPh sb="12" eb="14">
      <t>スイシン</t>
    </rPh>
    <rPh sb="14" eb="17">
      <t>シドウシャ</t>
    </rPh>
    <rPh sb="17" eb="19">
      <t>イクセイ</t>
    </rPh>
    <rPh sb="19" eb="21">
      <t>ジギョウ</t>
    </rPh>
    <rPh sb="21" eb="23">
      <t>ケンシュウ</t>
    </rPh>
    <rPh sb="23" eb="26">
      <t>モウシコミショ</t>
    </rPh>
    <phoneticPr fontId="1"/>
  </si>
  <si>
    <t>【専門職推奨】</t>
    <phoneticPr fontId="1"/>
  </si>
  <si>
    <t>【専門職推奨】</t>
    <rPh sb="1" eb="3">
      <t>センモン</t>
    </rPh>
    <rPh sb="3" eb="4">
      <t>ショク</t>
    </rPh>
    <rPh sb="4" eb="6">
      <t>スイショウ</t>
    </rPh>
    <phoneticPr fontId="1"/>
  </si>
  <si>
    <t>6月9日(木)</t>
    <rPh sb="5" eb="6">
      <t>キ</t>
    </rPh>
    <phoneticPr fontId="8"/>
  </si>
  <si>
    <t>14:00～14:50</t>
    <phoneticPr fontId="1"/>
  </si>
  <si>
    <t>7月28日(木)</t>
    <rPh sb="1" eb="2">
      <t>ツキ</t>
    </rPh>
    <rPh sb="4" eb="5">
      <t>ヒ</t>
    </rPh>
    <rPh sb="6" eb="7">
      <t>キ</t>
    </rPh>
    <phoneticPr fontId="8"/>
  </si>
  <si>
    <t>所属長</t>
    <rPh sb="0" eb="2">
      <t>ショゾク</t>
    </rPh>
    <rPh sb="2" eb="3">
      <t>チョウ</t>
    </rPh>
    <phoneticPr fontId="1"/>
  </si>
  <si>
    <r>
      <t>【メール送付時の注意事項】</t>
    </r>
    <r>
      <rPr>
        <sz val="14"/>
        <color theme="7" tint="0.59999389629810485"/>
        <rFont val="BIZ UDPゴシック"/>
        <family val="3"/>
        <charset val="128"/>
      </rPr>
      <t xml:space="preserve">
</t>
    </r>
    <r>
      <rPr>
        <sz val="13"/>
        <color theme="7" tint="0.59999389629810485"/>
        <rFont val="BIZ UDPゴシック"/>
        <family val="3"/>
        <charset val="128"/>
      </rPr>
      <t>　・申込書のファイルの名前：団体番号及び団体名
　・メールの件名：団体番号及び団体名</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</si>
</sst>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m&quot;月&quot;d&quot;日&quot;\(aaa\)"/>
    <numFmt numFmtId="178" formatCode="m/d;@"/>
    <numFmt numFmtId="179" formatCode="\ \ @\ &quot;様&quot;"/>
    <numFmt numFmtId="180" formatCode="0.E+00"/>
    <numFmt numFmtId="181" formatCode="0_);[Red]\(0\)"/>
  </numFmts>
  <fonts count="82">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9"/>
      <color indexed="81"/>
      <name val="ＭＳ Ｐゴシック"/>
      <family val="3"/>
      <charset val="128"/>
    </font>
    <font>
      <sz val="14"/>
      <color theme="1"/>
      <name val="ＭＳ Ｐゴシック"/>
      <family val="2"/>
      <charset val="128"/>
      <scheme val="minor"/>
    </font>
    <font>
      <b/>
      <sz val="14"/>
      <color theme="1"/>
      <name val="HG丸ｺﾞｼｯｸM-PRO"/>
      <family val="3"/>
      <charset val="128"/>
    </font>
    <font>
      <sz val="12"/>
      <color theme="1"/>
      <name val="ＭＳ Ｐゴシック"/>
      <family val="3"/>
      <charset val="128"/>
      <scheme val="minor"/>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scheme val="minor"/>
    </font>
    <font>
      <sz val="8"/>
      <color theme="1"/>
      <name val="ＭＳ Ｐゴシック"/>
      <family val="2"/>
      <charset val="128"/>
      <scheme val="minor"/>
    </font>
    <font>
      <sz val="8"/>
      <color theme="1"/>
      <name val="HG丸ｺﾞｼｯｸM-PRO"/>
      <family val="3"/>
      <charset val="128"/>
    </font>
    <font>
      <b/>
      <sz val="8"/>
      <color theme="1"/>
      <name val="HG丸ｺﾞｼｯｸM-PRO"/>
      <family val="3"/>
      <charset val="128"/>
    </font>
    <font>
      <sz val="11"/>
      <color rgb="FFFF00FF"/>
      <name val="Verdana"/>
      <family val="2"/>
    </font>
    <font>
      <sz val="14"/>
      <color theme="1"/>
      <name val="HG丸ｺﾞｼｯｸM-PRO"/>
      <family val="3"/>
      <charset val="128"/>
    </font>
    <font>
      <b/>
      <sz val="12"/>
      <color theme="1"/>
      <name val="HG丸ｺﾞｼｯｸM-PRO"/>
      <family val="3"/>
      <charset val="128"/>
    </font>
    <font>
      <sz val="11"/>
      <color theme="1"/>
      <name val="ＭＳ Ｐゴシック"/>
      <family val="3"/>
      <charset val="128"/>
      <scheme val="minor"/>
    </font>
    <font>
      <sz val="12"/>
      <color theme="1"/>
      <name val="HG丸ｺﾞｼｯｸM-PRO"/>
      <family val="3"/>
      <charset val="128"/>
    </font>
    <font>
      <sz val="12"/>
      <name val="Osaka"/>
      <family val="3"/>
      <charset val="128"/>
    </font>
    <font>
      <sz val="12"/>
      <name val="ＭＳ Ｐゴシック"/>
      <family val="3"/>
      <charset val="128"/>
    </font>
    <font>
      <sz val="9"/>
      <color theme="1"/>
      <name val="HG丸ｺﾞｼｯｸM-PRO"/>
      <family val="3"/>
      <charset val="128"/>
    </font>
    <font>
      <b/>
      <sz val="12"/>
      <color theme="1"/>
      <name val="ＭＳ Ｐゴシック"/>
      <family val="2"/>
      <charset val="128"/>
      <scheme val="minor"/>
    </font>
    <font>
      <b/>
      <sz val="12"/>
      <name val="HG丸ｺﾞｼｯｸM-PRO"/>
      <family val="3"/>
      <charset val="128"/>
    </font>
    <font>
      <sz val="16"/>
      <color theme="1"/>
      <name val="HGP創英角ｺﾞｼｯｸUB"/>
      <family val="3"/>
      <charset val="128"/>
    </font>
    <font>
      <sz val="9"/>
      <color rgb="FFFF0000"/>
      <name val="HG丸ｺﾞｼｯｸM-PRO"/>
      <family val="3"/>
      <charset val="128"/>
    </font>
    <font>
      <b/>
      <sz val="9"/>
      <color indexed="81"/>
      <name val="ＭＳ Ｐゴシック"/>
      <family val="3"/>
      <charset val="128"/>
    </font>
    <font>
      <sz val="10"/>
      <color theme="1"/>
      <name val="ＭＳ Ｐゴシック"/>
      <family val="3"/>
      <charset val="128"/>
      <scheme val="minor"/>
    </font>
    <font>
      <sz val="11"/>
      <color rgb="FFFF0000"/>
      <name val="HGP創英角ﾎﾟｯﾌﾟ体"/>
      <family val="3"/>
      <charset val="128"/>
    </font>
    <font>
      <sz val="9"/>
      <color theme="1"/>
      <name val="ＭＳ Ｐゴシック"/>
      <family val="3"/>
      <charset val="128"/>
      <scheme val="minor"/>
    </font>
    <font>
      <sz val="20"/>
      <color theme="7" tint="0.59999389629810485"/>
      <name val="ＭＳ Ｐゴシック"/>
      <family val="2"/>
      <charset val="128"/>
      <scheme val="minor"/>
    </font>
    <font>
      <sz val="11"/>
      <color indexed="8"/>
      <name val="ＭＳ Ｐゴシック"/>
      <family val="3"/>
      <charset val="128"/>
    </font>
    <font>
      <sz val="6"/>
      <color theme="1"/>
      <name val="HG丸ｺﾞｼｯｸM-PRO"/>
      <family val="3"/>
      <charset val="128"/>
    </font>
    <font>
      <sz val="14"/>
      <color theme="1"/>
      <name val="游ゴシック"/>
      <family val="3"/>
      <charset val="128"/>
    </font>
    <font>
      <b/>
      <u/>
      <sz val="14"/>
      <color theme="1"/>
      <name val="游ゴシック"/>
      <family val="3"/>
      <charset val="128"/>
    </font>
    <font>
      <b/>
      <sz val="16"/>
      <color rgb="FFFF0000"/>
      <name val="HG丸ｺﾞｼｯｸM-PRO"/>
      <family val="3"/>
      <charset val="128"/>
    </font>
    <font>
      <b/>
      <sz val="10"/>
      <color indexed="81"/>
      <name val="ＭＳ Ｐゴシック"/>
      <family val="3"/>
      <charset val="128"/>
    </font>
    <font>
      <sz val="16"/>
      <color theme="1"/>
      <name val="HGP創英角ﾎﾟｯﾌﾟ体"/>
      <family val="3"/>
      <charset val="128"/>
    </font>
    <font>
      <b/>
      <sz val="11"/>
      <color theme="1"/>
      <name val="HG丸ｺﾞｼｯｸM-PRO"/>
      <family val="3"/>
      <charset val="128"/>
    </font>
    <font>
      <sz val="11"/>
      <color theme="0"/>
      <name val="HG丸ｺﾞｼｯｸM-PRO"/>
      <family val="3"/>
      <charset val="128"/>
    </font>
    <font>
      <sz val="16"/>
      <color theme="7" tint="0.39997558519241921"/>
      <name val="ＭＳ Ｐゴシック"/>
      <family val="2"/>
      <charset val="128"/>
      <scheme val="minor"/>
    </font>
    <font>
      <sz val="16"/>
      <color theme="7" tint="0.39997558519241921"/>
      <name val="ＭＳ Ｐゴシック"/>
      <family val="3"/>
      <charset val="128"/>
      <scheme val="minor"/>
    </font>
    <font>
      <sz val="11"/>
      <color theme="7" tint="0.39997558519241921"/>
      <name val="ＭＳ Ｐゴシック"/>
      <family val="3"/>
      <charset val="128"/>
      <scheme val="minor"/>
    </font>
    <font>
      <sz val="14"/>
      <color theme="7" tint="0.59999389629810485"/>
      <name val="BIZ UDPゴシック"/>
      <family val="3"/>
      <charset val="128"/>
    </font>
    <font>
      <sz val="11"/>
      <color theme="1"/>
      <name val="BIZ UDPゴシック"/>
      <family val="3"/>
      <charset val="128"/>
    </font>
    <font>
      <sz val="14"/>
      <color rgb="FFFFCCFF"/>
      <name val="BIZ UDPゴシック"/>
      <family val="3"/>
      <charset val="128"/>
    </font>
    <font>
      <b/>
      <sz val="18"/>
      <color theme="1"/>
      <name val="HG丸ｺﾞｼｯｸM-PRO"/>
      <family val="3"/>
      <charset val="128"/>
    </font>
    <font>
      <sz val="10"/>
      <color indexed="81"/>
      <name val="ＭＳ Ｐゴシック"/>
      <family val="3"/>
      <charset val="128"/>
    </font>
    <font>
      <sz val="13"/>
      <color theme="7" tint="0.59999389629810485"/>
      <name val="BIZ UDPゴシック"/>
      <family val="3"/>
      <charset val="128"/>
    </font>
    <font>
      <sz val="10"/>
      <color theme="1"/>
      <name val="HG丸ｺﾞｼｯｸM-PRO"/>
      <family val="3"/>
      <charset val="128"/>
    </font>
    <font>
      <sz val="14"/>
      <name val="ＭＳ Ｐゴシック"/>
      <family val="3"/>
      <charset val="128"/>
    </font>
    <font>
      <sz val="11"/>
      <color theme="1"/>
      <name val="游ゴシック"/>
      <family val="3"/>
      <charset val="128"/>
    </font>
    <font>
      <u/>
      <sz val="11"/>
      <color theme="10"/>
      <name val="ＭＳ Ｐゴシック"/>
      <family val="2"/>
      <charset val="128"/>
      <scheme val="minor"/>
    </font>
    <font>
      <sz val="12"/>
      <name val="Meiryo UI"/>
      <family val="3"/>
      <charset val="128"/>
    </font>
    <font>
      <u/>
      <sz val="11"/>
      <name val="ＭＳ Ｐゴシック"/>
      <family val="2"/>
      <charset val="128"/>
      <scheme val="minor"/>
    </font>
    <font>
      <sz val="11"/>
      <name val="ＭＳ Ｐゴシック"/>
      <family val="3"/>
      <charset val="128"/>
      <scheme val="minor"/>
    </font>
    <font>
      <sz val="11"/>
      <color rgb="FFFF0000"/>
      <name val="ＭＳ Ｐゴシック"/>
      <family val="2"/>
      <charset val="128"/>
      <scheme val="minor"/>
    </font>
    <font>
      <sz val="11"/>
      <color theme="2" tint="-0.249977111117893"/>
      <name val="HG丸ｺﾞｼｯｸM-PRO"/>
      <family val="3"/>
      <charset val="128"/>
    </font>
    <font>
      <b/>
      <sz val="18"/>
      <color theme="1"/>
      <name val="UD デジタル 教科書体 NK-B"/>
      <family val="1"/>
      <charset val="128"/>
    </font>
    <font>
      <b/>
      <sz val="20"/>
      <color theme="1"/>
      <name val="HG丸ｺﾞｼｯｸM-PRO"/>
      <family val="3"/>
      <charset val="128"/>
    </font>
    <font>
      <b/>
      <sz val="24"/>
      <color theme="1"/>
      <name val="ＭＳ Ｐゴシック"/>
      <family val="3"/>
      <charset val="128"/>
    </font>
    <font>
      <sz val="16"/>
      <color theme="1"/>
      <name val="HG丸ｺﾞｼｯｸM-PRO"/>
      <family val="3"/>
      <charset val="128"/>
    </font>
    <font>
      <sz val="16"/>
      <color theme="1"/>
      <name val="ＭＳ Ｐゴシック"/>
      <family val="3"/>
      <charset val="128"/>
    </font>
    <font>
      <b/>
      <sz val="18"/>
      <color theme="1"/>
      <name val="Meiryo UI"/>
      <family val="3"/>
      <charset val="128"/>
    </font>
    <font>
      <sz val="6"/>
      <name val="ＭＳ Ｐゴシック"/>
      <family val="3"/>
      <charset val="128"/>
      <scheme val="minor"/>
    </font>
    <font>
      <b/>
      <sz val="18"/>
      <color indexed="8"/>
      <name val="Meiryo UI"/>
      <family val="3"/>
      <charset val="128"/>
    </font>
    <font>
      <sz val="18"/>
      <color indexed="8"/>
      <name val="Meiryo UI"/>
      <family val="3"/>
      <charset val="128"/>
    </font>
    <font>
      <b/>
      <sz val="16"/>
      <color theme="1"/>
      <name val="Meiryo UI"/>
      <family val="3"/>
      <charset val="128"/>
    </font>
    <font>
      <sz val="18"/>
      <color theme="1"/>
      <name val="Meiryo UI"/>
      <family val="3"/>
      <charset val="128"/>
    </font>
    <font>
      <sz val="16"/>
      <color theme="1"/>
      <name val="Meiryo UI"/>
      <family val="3"/>
      <charset val="128"/>
    </font>
    <font>
      <b/>
      <sz val="18"/>
      <name val="Meiryo UI"/>
      <family val="3"/>
      <charset val="128"/>
    </font>
    <font>
      <b/>
      <sz val="20"/>
      <name val="Meiryo UI"/>
      <family val="3"/>
      <charset val="128"/>
    </font>
    <font>
      <sz val="20"/>
      <name val="Meiryo UI"/>
      <family val="3"/>
      <charset val="128"/>
    </font>
    <font>
      <b/>
      <sz val="16"/>
      <name val="Meiryo UI"/>
      <family val="3"/>
      <charset val="128"/>
    </font>
    <font>
      <b/>
      <sz val="15"/>
      <name val="Meiryo UI"/>
      <family val="3"/>
      <charset val="128"/>
    </font>
    <font>
      <b/>
      <sz val="14"/>
      <name val="Meiryo UI"/>
      <family val="3"/>
      <charset val="128"/>
    </font>
    <font>
      <sz val="12"/>
      <color rgb="FFFF0000"/>
      <name val="ＭＳ Ｐゴシック"/>
      <family val="3"/>
      <charset val="128"/>
      <scheme val="minor"/>
    </font>
    <font>
      <sz val="12"/>
      <color theme="3"/>
      <name val="ＭＳ Ｐゴシック"/>
      <family val="3"/>
      <charset val="128"/>
      <scheme val="minor"/>
    </font>
    <font>
      <b/>
      <sz val="18"/>
      <name val="UD デジタル 教科書体 NK-B"/>
      <family val="1"/>
      <charset val="128"/>
    </font>
    <font>
      <sz val="16"/>
      <name val="ＭＳ Ｐゴシック"/>
      <family val="3"/>
      <charset val="128"/>
    </font>
    <font>
      <b/>
      <sz val="12"/>
      <name val="Meiryo UI"/>
      <family val="3"/>
      <charset val="128"/>
    </font>
    <font>
      <sz val="12"/>
      <color theme="1"/>
      <name val="ＭＳ Ｐゴシック"/>
      <family val="2"/>
      <charset val="128"/>
      <scheme val="minor"/>
    </font>
  </fonts>
  <fills count="17">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CFF"/>
        <bgColor indexed="64"/>
      </patternFill>
    </fill>
    <fill>
      <patternFill patternType="solid">
        <fgColor rgb="FFCCCC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FF99FF"/>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alignment vertical="center"/>
    </xf>
    <xf numFmtId="0" fontId="7" fillId="0" borderId="0">
      <alignment vertical="center"/>
    </xf>
    <xf numFmtId="0" fontId="17" fillId="0" borderId="0">
      <alignment vertical="center"/>
    </xf>
    <xf numFmtId="0" fontId="19" fillId="0" borderId="0"/>
    <xf numFmtId="38"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290">
    <xf numFmtId="0" fontId="0" fillId="0" borderId="0" xfId="0">
      <alignment vertical="center"/>
    </xf>
    <xf numFmtId="0" fontId="6" fillId="0" borderId="0" xfId="0" applyFont="1" applyAlignment="1">
      <alignment horizontal="left" vertical="center" shrinkToFit="1"/>
    </xf>
    <xf numFmtId="0" fontId="0" fillId="2" borderId="0" xfId="0" applyFill="1">
      <alignment vertical="center"/>
    </xf>
    <xf numFmtId="0" fontId="0" fillId="0" borderId="0" xfId="0" applyProtection="1">
      <alignment vertical="center"/>
    </xf>
    <xf numFmtId="0" fontId="2" fillId="0" borderId="0" xfId="0" applyFo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3" xfId="0" applyFont="1" applyBorder="1" applyAlignment="1" applyProtection="1">
      <alignment horizontal="center" vertical="center"/>
    </xf>
    <xf numFmtId="0" fontId="2" fillId="3" borderId="3" xfId="0" applyFont="1" applyFill="1" applyBorder="1" applyAlignment="1" applyProtection="1">
      <alignment horizontal="left" vertical="center"/>
    </xf>
    <xf numFmtId="0" fontId="0" fillId="3" borderId="0" xfId="0" applyFill="1" applyProtection="1">
      <alignment vertical="center"/>
    </xf>
    <xf numFmtId="0" fontId="6" fillId="0" borderId="0" xfId="0" applyFont="1" applyProtection="1">
      <alignment vertical="center"/>
    </xf>
    <xf numFmtId="0" fontId="17" fillId="0" borderId="0" xfId="0" applyFont="1" applyProtection="1">
      <alignment vertical="center"/>
    </xf>
    <xf numFmtId="179" fontId="6" fillId="3" borderId="0" xfId="0" applyNumberFormat="1" applyFont="1" applyFill="1" applyAlignment="1" applyProtection="1">
      <alignment horizontal="left" vertical="center"/>
    </xf>
    <xf numFmtId="0" fontId="0" fillId="0" borderId="0" xfId="0" applyProtection="1">
      <alignment vertical="center"/>
      <protection locked="0"/>
    </xf>
    <xf numFmtId="0" fontId="6" fillId="0" borderId="1" xfId="0" applyFont="1" applyBorder="1" applyProtection="1">
      <alignment vertical="center"/>
      <protection locked="0"/>
    </xf>
    <xf numFmtId="0" fontId="11" fillId="0" borderId="0" xfId="0" applyFont="1" applyProtection="1">
      <alignment vertical="center"/>
      <protection locked="0"/>
    </xf>
    <xf numFmtId="0" fontId="12" fillId="0" borderId="0" xfId="0" applyFont="1" applyProtection="1">
      <alignment vertical="center"/>
      <protection locked="0"/>
    </xf>
    <xf numFmtId="0" fontId="5" fillId="0" borderId="0" xfId="0" applyFont="1" applyAlignment="1" applyProtection="1">
      <alignment vertical="center"/>
      <protection locked="0"/>
    </xf>
    <xf numFmtId="0" fontId="4" fillId="0" borderId="0" xfId="0" applyFont="1" applyProtection="1">
      <alignment vertical="center"/>
      <protection locked="0"/>
    </xf>
    <xf numFmtId="0" fontId="2" fillId="0" borderId="0" xfId="0" applyFont="1" applyAlignment="1" applyProtection="1">
      <alignment vertical="center"/>
      <protection locked="0"/>
    </xf>
    <xf numFmtId="0" fontId="2" fillId="0" borderId="0" xfId="0" applyFont="1" applyProtection="1">
      <alignment vertical="center"/>
      <protection locked="0"/>
    </xf>
    <xf numFmtId="0" fontId="14" fillId="0" borderId="0" xfId="0" applyFont="1" applyProtection="1">
      <alignment vertical="center"/>
      <protection locked="0"/>
    </xf>
    <xf numFmtId="0" fontId="0" fillId="0" borderId="0" xfId="0" applyFont="1" applyProtection="1">
      <alignment vertical="center"/>
      <protection locked="0"/>
    </xf>
    <xf numFmtId="0" fontId="18" fillId="0" borderId="0" xfId="0" applyFont="1" applyAlignment="1" applyProtection="1">
      <alignment vertical="center" wrapText="1"/>
      <protection locked="0"/>
    </xf>
    <xf numFmtId="0" fontId="18" fillId="0" borderId="1"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Protection="1">
      <alignment vertical="center"/>
      <protection locked="0"/>
    </xf>
    <xf numFmtId="0" fontId="2" fillId="0" borderId="0" xfId="0" applyFont="1" applyFill="1" applyBorder="1" applyProtection="1">
      <alignment vertical="center"/>
      <protection locked="0"/>
    </xf>
    <xf numFmtId="0" fontId="2" fillId="7" borderId="2" xfId="0" applyFont="1" applyFill="1" applyBorder="1" applyAlignment="1" applyProtection="1">
      <alignment horizontal="center" vertical="center"/>
      <protection locked="0"/>
    </xf>
    <xf numFmtId="0" fontId="2" fillId="7" borderId="2" xfId="0" applyFont="1" applyFill="1" applyBorder="1" applyProtection="1">
      <alignment vertical="center"/>
      <protection locked="0"/>
    </xf>
    <xf numFmtId="0" fontId="2" fillId="4" borderId="6" xfId="0" applyFont="1" applyFill="1" applyBorder="1" applyProtection="1">
      <alignment vertical="center"/>
      <protection locked="0"/>
    </xf>
    <xf numFmtId="0" fontId="30" fillId="0" borderId="0" xfId="0" applyFont="1" applyProtection="1">
      <alignment vertical="center"/>
      <protection locked="0"/>
    </xf>
    <xf numFmtId="0" fontId="5" fillId="0" borderId="0" xfId="0" applyFont="1" applyAlignment="1" applyProtection="1">
      <alignment horizontal="center" vertical="center"/>
      <protection locked="0"/>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2" fillId="0" borderId="5" xfId="0" applyFont="1" applyBorder="1" applyAlignment="1" applyProtection="1">
      <alignment vertical="center"/>
      <protection locked="0"/>
    </xf>
    <xf numFmtId="177" fontId="2" fillId="0" borderId="7" xfId="0" applyNumberFormat="1" applyFont="1" applyBorder="1" applyAlignment="1" applyProtection="1">
      <alignment vertical="center"/>
      <protection locked="0"/>
    </xf>
    <xf numFmtId="0" fontId="0" fillId="0" borderId="7" xfId="0" applyFont="1" applyBorder="1" applyProtection="1">
      <alignment vertical="center"/>
      <protection locked="0"/>
    </xf>
    <xf numFmtId="0" fontId="0" fillId="0" borderId="0" xfId="0" applyAlignment="1">
      <alignment horizontal="center" vertical="center"/>
    </xf>
    <xf numFmtId="0" fontId="0" fillId="0" borderId="0" xfId="0" applyAlignment="1">
      <alignment horizontal="center" vertical="center"/>
    </xf>
    <xf numFmtId="180" fontId="0" fillId="0" borderId="0" xfId="0" applyNumberFormat="1">
      <alignment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5" fillId="0" borderId="0" xfId="0" applyFont="1" applyAlignment="1" applyProtection="1">
      <alignment horizontal="center" vertical="center"/>
      <protection locked="0"/>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39" fillId="0" borderId="0" xfId="0" applyFont="1" applyBorder="1" applyAlignment="1" applyProtection="1">
      <alignment horizontal="center" vertical="center"/>
      <protection locked="0"/>
    </xf>
    <xf numFmtId="0" fontId="0" fillId="8" borderId="0" xfId="0" applyNumberFormat="1" applyFill="1">
      <alignment vertical="center"/>
    </xf>
    <xf numFmtId="0" fontId="0" fillId="8" borderId="0" xfId="0" applyFill="1">
      <alignment vertical="center"/>
    </xf>
    <xf numFmtId="0" fontId="0" fillId="9" borderId="0" xfId="0" applyNumberFormat="1" applyFill="1">
      <alignment vertical="center"/>
    </xf>
    <xf numFmtId="0" fontId="0" fillId="9" borderId="0" xfId="0" applyFill="1">
      <alignment vertical="center"/>
    </xf>
    <xf numFmtId="0" fontId="0" fillId="11" borderId="0" xfId="0" applyNumberFormat="1" applyFill="1">
      <alignment vertical="center"/>
    </xf>
    <xf numFmtId="0" fontId="0" fillId="11" borderId="0" xfId="0" applyFill="1">
      <alignment vertical="center"/>
    </xf>
    <xf numFmtId="0" fontId="0" fillId="12" borderId="0" xfId="0" applyNumberFormat="1" applyFill="1">
      <alignment vertical="center"/>
    </xf>
    <xf numFmtId="0" fontId="0" fillId="12" borderId="0" xfId="0" applyFill="1">
      <alignment vertical="center"/>
    </xf>
    <xf numFmtId="0" fontId="6" fillId="9" borderId="2" xfId="0" applyFont="1" applyFill="1" applyBorder="1" applyAlignment="1">
      <alignment horizontal="left" vertical="center" shrinkToFit="1"/>
    </xf>
    <xf numFmtId="0" fontId="10" fillId="9" borderId="2" xfId="0" applyFont="1" applyFill="1" applyBorder="1" applyAlignment="1">
      <alignment horizontal="left" vertical="center" shrinkToFit="1"/>
    </xf>
    <xf numFmtId="0" fontId="9" fillId="9" borderId="2" xfId="1" applyFont="1" applyFill="1" applyBorder="1" applyAlignment="1">
      <alignment vertical="center" shrinkToFit="1"/>
    </xf>
    <xf numFmtId="0" fontId="9" fillId="9" borderId="2" xfId="1" applyFont="1" applyFill="1" applyBorder="1" applyAlignment="1">
      <alignment horizontal="left" vertical="center" shrinkToFit="1"/>
    </xf>
    <xf numFmtId="0" fontId="0" fillId="0" borderId="2" xfId="0" applyBorder="1">
      <alignment vertical="center"/>
    </xf>
    <xf numFmtId="0" fontId="9" fillId="9" borderId="2" xfId="1" applyFont="1" applyFill="1" applyBorder="1" applyAlignment="1">
      <alignment horizontal="center" vertical="center" shrinkToFit="1"/>
    </xf>
    <xf numFmtId="0" fontId="0" fillId="0" borderId="2" xfId="0" applyBorder="1" applyAlignment="1">
      <alignment horizontal="center" vertical="center"/>
    </xf>
    <xf numFmtId="0" fontId="38" fillId="0" borderId="0" xfId="0" applyFont="1">
      <alignment vertical="center"/>
    </xf>
    <xf numFmtId="180" fontId="40" fillId="10" borderId="0" xfId="0" applyNumberFormat="1" applyFont="1" applyFill="1">
      <alignment vertical="center"/>
    </xf>
    <xf numFmtId="0" fontId="41" fillId="10" borderId="0" xfId="0" applyFont="1" applyFill="1">
      <alignment vertical="center"/>
    </xf>
    <xf numFmtId="0" fontId="42" fillId="10" borderId="0" xfId="0" applyFont="1" applyFill="1">
      <alignment vertical="center"/>
    </xf>
    <xf numFmtId="0" fontId="43" fillId="0" borderId="4" xfId="0" applyFont="1" applyBorder="1" applyProtection="1">
      <alignment vertical="center"/>
      <protection locked="0"/>
    </xf>
    <xf numFmtId="177" fontId="43" fillId="0" borderId="0" xfId="0" applyNumberFormat="1" applyFont="1" applyBorder="1" applyAlignment="1" applyProtection="1">
      <alignment horizontal="left" vertical="center" wrapText="1"/>
      <protection locked="0"/>
    </xf>
    <xf numFmtId="0" fontId="44" fillId="0" borderId="0" xfId="0" applyFont="1" applyProtection="1">
      <alignment vertical="center"/>
      <protection locked="0"/>
    </xf>
    <xf numFmtId="0" fontId="2" fillId="7" borderId="2" xfId="0" applyFont="1" applyFill="1" applyBorder="1" applyAlignment="1" applyProtection="1">
      <alignment vertical="center" shrinkToFit="1"/>
      <protection locked="0"/>
    </xf>
    <xf numFmtId="0" fontId="2" fillId="7" borderId="2" xfId="0" applyFont="1" applyFill="1" applyBorder="1" applyAlignment="1" applyProtection="1">
      <alignment horizontal="left" vertical="center" wrapText="1"/>
      <protection locked="0"/>
    </xf>
    <xf numFmtId="0" fontId="4" fillId="0" borderId="1" xfId="0" applyFont="1" applyBorder="1" applyProtection="1">
      <alignment vertical="center"/>
    </xf>
    <xf numFmtId="0" fontId="6" fillId="0" borderId="1" xfId="0" applyFont="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13" fillId="0" borderId="1" xfId="0" applyFont="1" applyFill="1" applyBorder="1" applyProtection="1">
      <alignment vertical="center"/>
    </xf>
    <xf numFmtId="0" fontId="13" fillId="0" borderId="7" xfId="0" applyFont="1" applyFill="1" applyBorder="1" applyProtection="1">
      <alignment vertical="center"/>
    </xf>
    <xf numFmtId="0" fontId="5" fillId="0" borderId="0" xfId="0" applyFont="1" applyAlignment="1" applyProtection="1">
      <alignment horizontal="center" vertical="center"/>
    </xf>
    <xf numFmtId="0" fontId="22" fillId="0" borderId="2" xfId="0" applyFont="1" applyBorder="1" applyProtection="1">
      <alignment vertical="center"/>
    </xf>
    <xf numFmtId="0" fontId="0" fillId="0" borderId="7" xfId="0" applyFont="1" applyBorder="1" applyProtection="1">
      <alignment vertical="center"/>
    </xf>
    <xf numFmtId="0" fontId="23" fillId="0" borderId="2" xfId="0" applyFont="1" applyFill="1" applyBorder="1" applyProtection="1">
      <alignment vertical="center"/>
    </xf>
    <xf numFmtId="0" fontId="16" fillId="0" borderId="2" xfId="0" applyFont="1" applyBorder="1" applyAlignment="1" applyProtection="1">
      <alignment vertical="center" wrapText="1"/>
    </xf>
    <xf numFmtId="177" fontId="2" fillId="0" borderId="7" xfId="0" applyNumberFormat="1" applyFont="1" applyBorder="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vertical="center" wrapText="1"/>
    </xf>
    <xf numFmtId="0" fontId="18" fillId="0" borderId="1" xfId="0" applyFont="1" applyBorder="1" applyAlignment="1" applyProtection="1">
      <alignment vertical="center" wrapText="1"/>
    </xf>
    <xf numFmtId="0" fontId="2" fillId="0" borderId="2" xfId="0" applyFont="1" applyBorder="1" applyAlignment="1" applyProtection="1">
      <alignment horizontal="distributed" vertical="center" justifyLastLine="1"/>
    </xf>
    <xf numFmtId="0" fontId="12" fillId="0" borderId="2" xfId="0" applyFont="1" applyBorder="1" applyAlignment="1" applyProtection="1">
      <alignment horizontal="distributed" vertical="center" justifyLastLine="1"/>
    </xf>
    <xf numFmtId="0" fontId="32" fillId="0" borderId="2" xfId="0" applyFont="1" applyBorder="1" applyAlignment="1" applyProtection="1">
      <alignment horizontal="distributed" vertical="center" wrapText="1" justifyLastLine="1"/>
    </xf>
    <xf numFmtId="0" fontId="21" fillId="0" borderId="2" xfId="0" applyFont="1" applyBorder="1" applyAlignment="1" applyProtection="1">
      <alignment horizontal="distributed" vertical="center" wrapText="1" justifyLastLine="1"/>
    </xf>
    <xf numFmtId="0" fontId="2" fillId="0" borderId="2" xfId="0" applyFont="1" applyFill="1" applyBorder="1" applyAlignment="1" applyProtection="1">
      <alignment horizontal="center" vertical="center"/>
    </xf>
    <xf numFmtId="0" fontId="2" fillId="7" borderId="2" xfId="0" applyFont="1" applyFill="1" applyBorder="1" applyProtection="1">
      <alignment vertical="center"/>
    </xf>
    <xf numFmtId="0" fontId="2" fillId="7" borderId="2" xfId="0" applyFont="1" applyFill="1" applyBorder="1" applyAlignment="1" applyProtection="1">
      <alignment horizontal="center" vertical="center"/>
    </xf>
    <xf numFmtId="0" fontId="2" fillId="6" borderId="2" xfId="0" applyFont="1" applyFill="1" applyBorder="1" applyAlignment="1" applyProtection="1">
      <alignment vertical="center" shrinkToFit="1"/>
    </xf>
    <xf numFmtId="0" fontId="2" fillId="4" borderId="6" xfId="0" applyFont="1" applyFill="1" applyBorder="1" applyProtection="1">
      <alignment vertical="center"/>
    </xf>
    <xf numFmtId="0" fontId="2" fillId="6" borderId="4" xfId="0" applyFont="1" applyFill="1" applyBorder="1" applyAlignment="1" applyProtection="1">
      <alignment vertical="center"/>
    </xf>
    <xf numFmtId="0" fontId="2" fillId="6" borderId="5" xfId="0" applyFont="1" applyFill="1" applyBorder="1" applyAlignment="1" applyProtection="1">
      <alignment vertical="center"/>
    </xf>
    <xf numFmtId="0" fontId="2" fillId="6" borderId="2" xfId="0" applyFont="1" applyFill="1" applyBorder="1" applyProtection="1">
      <alignment vertical="center"/>
    </xf>
    <xf numFmtId="0" fontId="2" fillId="6" borderId="2" xfId="0" applyFont="1" applyFill="1" applyBorder="1" applyAlignment="1" applyProtection="1">
      <alignment horizontal="center" vertical="center"/>
    </xf>
    <xf numFmtId="0" fontId="2" fillId="0" borderId="0" xfId="0" applyFont="1" applyBorder="1" applyProtection="1">
      <alignment vertical="center"/>
    </xf>
    <xf numFmtId="0" fontId="2" fillId="0" borderId="0" xfId="0" applyFont="1" applyFill="1" applyBorder="1" applyProtection="1">
      <alignment vertical="center"/>
    </xf>
    <xf numFmtId="0" fontId="2" fillId="6" borderId="2" xfId="0" applyFont="1" applyFill="1" applyBorder="1" applyAlignment="1" applyProtection="1">
      <alignment horizontal="left" vertical="center" wrapText="1"/>
    </xf>
    <xf numFmtId="0" fontId="2" fillId="5" borderId="2" xfId="0" applyFont="1" applyFill="1" applyBorder="1" applyAlignment="1" applyProtection="1">
      <alignment horizontal="center" vertical="center"/>
    </xf>
    <xf numFmtId="0" fontId="2" fillId="6" borderId="7" xfId="0" applyFont="1" applyFill="1" applyBorder="1" applyAlignment="1" applyProtection="1">
      <alignment vertical="center"/>
    </xf>
    <xf numFmtId="0" fontId="39" fillId="0" borderId="0" xfId="0" applyFont="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left" vertical="center"/>
    </xf>
    <xf numFmtId="0" fontId="2" fillId="7" borderId="2" xfId="0" applyFont="1" applyFill="1" applyBorder="1" applyAlignment="1" applyProtection="1">
      <alignment horizontal="left" vertical="center" shrinkToFit="1"/>
    </xf>
    <xf numFmtId="0" fontId="2" fillId="6" borderId="2" xfId="0" applyFont="1" applyFill="1" applyBorder="1" applyAlignment="1" applyProtection="1">
      <alignment horizontal="left" vertical="center" shrinkToFit="1"/>
    </xf>
    <xf numFmtId="0" fontId="2" fillId="7" borderId="2" xfId="0" applyFont="1" applyFill="1" applyBorder="1" applyAlignment="1" applyProtection="1">
      <alignment horizontal="left" vertical="center" shrinkToFit="1"/>
      <protection locked="0"/>
    </xf>
    <xf numFmtId="0" fontId="2" fillId="6" borderId="2" xfId="0" applyFont="1" applyFill="1" applyBorder="1" applyAlignment="1" applyProtection="1">
      <alignment vertical="center" wrapText="1"/>
      <protection locked="0"/>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177" fontId="43" fillId="0" borderId="0" xfId="0" applyNumberFormat="1" applyFont="1" applyBorder="1" applyAlignment="1" applyProtection="1">
      <alignment horizontal="left" vertical="center" wrapText="1"/>
      <protection locked="0"/>
    </xf>
    <xf numFmtId="0" fontId="50" fillId="4" borderId="0" xfId="3" applyFont="1" applyFill="1" applyBorder="1" applyAlignment="1">
      <alignment vertical="center" wrapText="1"/>
    </xf>
    <xf numFmtId="0" fontId="10" fillId="4" borderId="0" xfId="3" applyFont="1" applyFill="1" applyBorder="1" applyAlignment="1">
      <alignment horizontal="left" vertical="center" wrapText="1"/>
    </xf>
    <xf numFmtId="0" fontId="20" fillId="4" borderId="0" xfId="3" applyFont="1" applyFill="1" applyBorder="1" applyAlignment="1">
      <alignment horizontal="center" vertical="center" wrapText="1" shrinkToFit="1"/>
    </xf>
    <xf numFmtId="178" fontId="20" fillId="4" borderId="0" xfId="1" applyNumberFormat="1" applyFont="1" applyFill="1" applyBorder="1" applyAlignment="1">
      <alignment horizontal="center" vertical="center" wrapText="1" shrinkToFit="1"/>
    </xf>
    <xf numFmtId="0" fontId="0" fillId="0" borderId="1" xfId="0" applyFont="1" applyBorder="1" applyProtection="1">
      <alignment vertical="center"/>
    </xf>
    <xf numFmtId="0" fontId="38" fillId="0" borderId="1" xfId="0" applyFont="1" applyBorder="1" applyAlignment="1" applyProtection="1">
      <alignment vertical="center"/>
    </xf>
    <xf numFmtId="0" fontId="24" fillId="0" borderId="5" xfId="0" applyFont="1" applyBorder="1" applyAlignment="1" applyProtection="1">
      <alignment horizontal="center" vertical="center"/>
    </xf>
    <xf numFmtId="0" fontId="37" fillId="0" borderId="1" xfId="0" applyFont="1" applyBorder="1" applyAlignment="1" applyProtection="1">
      <alignment vertical="center"/>
    </xf>
    <xf numFmtId="0" fontId="28" fillId="0" borderId="10" xfId="0" applyFont="1" applyBorder="1" applyAlignment="1" applyProtection="1">
      <alignment horizontal="center" vertical="center"/>
    </xf>
    <xf numFmtId="0" fontId="50" fillId="4" borderId="2" xfId="3" applyFont="1" applyFill="1" applyBorder="1" applyAlignment="1">
      <alignment vertical="center" wrapText="1"/>
    </xf>
    <xf numFmtId="0" fontId="0" fillId="0" borderId="8" xfId="0" applyFont="1" applyBorder="1" applyProtection="1">
      <alignment vertical="center"/>
      <protection locked="0"/>
    </xf>
    <xf numFmtId="0" fontId="24" fillId="0" borderId="11" xfId="0" applyFont="1" applyBorder="1" applyAlignment="1" applyProtection="1">
      <alignment horizontal="center" vertical="center"/>
    </xf>
    <xf numFmtId="0" fontId="2" fillId="0" borderId="0" xfId="0" applyFont="1" applyBorder="1" applyAlignment="1" applyProtection="1">
      <alignment vertical="center"/>
      <protection locked="0"/>
    </xf>
    <xf numFmtId="0" fontId="0" fillId="0" borderId="8" xfId="0" applyFont="1" applyBorder="1" applyProtection="1">
      <alignment vertical="center"/>
    </xf>
    <xf numFmtId="0" fontId="0" fillId="3" borderId="0" xfId="0" applyNumberFormat="1" applyFill="1">
      <alignment vertical="center"/>
    </xf>
    <xf numFmtId="0" fontId="10" fillId="3" borderId="2" xfId="0" applyFont="1" applyFill="1" applyBorder="1" applyAlignment="1">
      <alignment horizontal="left" vertical="center" shrinkToFit="1"/>
    </xf>
    <xf numFmtId="0" fontId="0" fillId="3" borderId="2" xfId="0" applyFill="1" applyBorder="1">
      <alignment vertical="center"/>
    </xf>
    <xf numFmtId="0" fontId="6" fillId="8" borderId="2" xfId="0" applyFont="1" applyFill="1" applyBorder="1" applyAlignment="1">
      <alignment horizontal="left" vertical="center" shrinkToFit="1"/>
    </xf>
    <xf numFmtId="0" fontId="0" fillId="8" borderId="2" xfId="0" applyFill="1" applyBorder="1">
      <alignment vertical="center"/>
    </xf>
    <xf numFmtId="0" fontId="6" fillId="0" borderId="2" xfId="0" applyFont="1" applyBorder="1" applyAlignment="1">
      <alignment horizontal="left" vertical="center" shrinkToFit="1"/>
    </xf>
    <xf numFmtId="0" fontId="6" fillId="13" borderId="2" xfId="0" applyFont="1" applyFill="1" applyBorder="1" applyAlignment="1">
      <alignment horizontal="left" vertical="center" shrinkToFit="1"/>
    </xf>
    <xf numFmtId="0" fontId="0" fillId="13" borderId="2" xfId="0" applyFill="1" applyBorder="1">
      <alignment vertical="center"/>
    </xf>
    <xf numFmtId="0" fontId="35" fillId="0" borderId="0" xfId="0" applyFont="1" applyBorder="1" applyAlignment="1" applyProtection="1">
      <alignment horizontal="center" vertical="center"/>
      <protection locked="0"/>
    </xf>
    <xf numFmtId="0" fontId="2" fillId="0" borderId="0" xfId="0" applyFont="1" applyBorder="1" applyAlignment="1" applyProtection="1">
      <alignment vertical="center"/>
    </xf>
    <xf numFmtId="0" fontId="35" fillId="0" borderId="10" xfId="0" applyFont="1" applyBorder="1" applyAlignment="1" applyProtection="1">
      <alignment horizontal="center" vertical="center"/>
      <protection locked="0"/>
    </xf>
    <xf numFmtId="0" fontId="0" fillId="13" borderId="0" xfId="0" applyNumberFormat="1" applyFill="1">
      <alignment vertical="center"/>
    </xf>
    <xf numFmtId="0" fontId="0" fillId="13" borderId="0" xfId="0" applyFill="1">
      <alignment vertical="center"/>
    </xf>
    <xf numFmtId="0" fontId="0" fillId="14" borderId="0" xfId="0" applyNumberFormat="1" applyFill="1">
      <alignment vertical="center"/>
    </xf>
    <xf numFmtId="0" fontId="0" fillId="14" borderId="0" xfId="0" applyFill="1">
      <alignment vertical="center"/>
    </xf>
    <xf numFmtId="0" fontId="0" fillId="15" borderId="0" xfId="0" applyNumberFormat="1" applyFill="1">
      <alignment vertical="center"/>
    </xf>
    <xf numFmtId="0" fontId="0" fillId="15" borderId="0" xfId="0" applyFill="1">
      <alignment vertical="center"/>
    </xf>
    <xf numFmtId="0" fontId="38" fillId="2" borderId="0" xfId="0" applyFont="1" applyFill="1">
      <alignment vertical="center"/>
    </xf>
    <xf numFmtId="0" fontId="56" fillId="0" borderId="0" xfId="0" applyFont="1">
      <alignment vertical="center"/>
    </xf>
    <xf numFmtId="49" fontId="0" fillId="8" borderId="0" xfId="0" applyNumberFormat="1" applyFill="1">
      <alignment vertical="center"/>
    </xf>
    <xf numFmtId="0" fontId="57" fillId="0" borderId="0" xfId="0" applyFont="1" applyAlignment="1" applyProtection="1">
      <alignment vertical="center"/>
      <protection locked="0"/>
    </xf>
    <xf numFmtId="49" fontId="0" fillId="0" borderId="0" xfId="0" applyNumberFormat="1">
      <alignment vertical="center"/>
    </xf>
    <xf numFmtId="181" fontId="38" fillId="2" borderId="0" xfId="0" applyNumberFormat="1" applyFont="1" applyFill="1">
      <alignment vertical="center"/>
    </xf>
    <xf numFmtId="49" fontId="57" fillId="0" borderId="0" xfId="0" applyNumberFormat="1" applyFont="1" applyAlignment="1" applyProtection="1">
      <alignment vertical="center"/>
      <protection locked="0"/>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177" fontId="43" fillId="0" borderId="0" xfId="0" applyNumberFormat="1" applyFont="1" applyBorder="1" applyAlignment="1" applyProtection="1">
      <alignment horizontal="left" vertical="center" wrapText="1"/>
      <protection locked="0"/>
    </xf>
    <xf numFmtId="0" fontId="58" fillId="0" borderId="0" xfId="1" applyFont="1" applyFill="1" applyAlignment="1">
      <alignment horizontal="center" vertical="center"/>
    </xf>
    <xf numFmtId="0" fontId="59" fillId="0" borderId="0" xfId="1" applyFont="1" applyFill="1" applyAlignment="1">
      <alignment horizontal="left" vertical="center"/>
    </xf>
    <xf numFmtId="0" fontId="60" fillId="0" borderId="0" xfId="1" applyFont="1" applyBorder="1" applyAlignment="1">
      <alignment vertical="center"/>
    </xf>
    <xf numFmtId="0" fontId="20" fillId="0" borderId="0" xfId="1" applyFont="1" applyAlignment="1">
      <alignment vertical="center"/>
    </xf>
    <xf numFmtId="0" fontId="61" fillId="0" borderId="0" xfId="1" applyFont="1" applyBorder="1" applyAlignment="1">
      <alignment vertical="center"/>
    </xf>
    <xf numFmtId="57" fontId="62" fillId="0" borderId="0" xfId="1" applyNumberFormat="1" applyFont="1" applyBorder="1" applyAlignment="1">
      <alignment horizontal="right"/>
    </xf>
    <xf numFmtId="0" fontId="7" fillId="0" borderId="0" xfId="1" applyFont="1">
      <alignment vertical="center"/>
    </xf>
    <xf numFmtId="0" fontId="7" fillId="0" borderId="0" xfId="1" applyFont="1" applyAlignment="1">
      <alignment vertical="center" shrinkToFit="1"/>
    </xf>
    <xf numFmtId="0" fontId="70" fillId="0" borderId="2" xfId="3" applyFont="1" applyFill="1" applyBorder="1" applyAlignment="1">
      <alignment horizontal="center" vertical="center" wrapText="1"/>
    </xf>
    <xf numFmtId="178" fontId="71" fillId="0" borderId="2" xfId="1" applyNumberFormat="1" applyFont="1" applyFill="1" applyBorder="1" applyAlignment="1">
      <alignment horizontal="center" vertical="center" wrapText="1" shrinkToFit="1"/>
    </xf>
    <xf numFmtId="0" fontId="72" fillId="0" borderId="2" xfId="3" applyFont="1" applyFill="1" applyBorder="1" applyAlignment="1">
      <alignment horizontal="center" vertical="center" wrapText="1" shrinkToFit="1"/>
    </xf>
    <xf numFmtId="0" fontId="73" fillId="0" borderId="2" xfId="3" applyFont="1" applyFill="1" applyBorder="1" applyAlignment="1">
      <alignment horizontal="left" vertical="center" wrapText="1"/>
    </xf>
    <xf numFmtId="0" fontId="74" fillId="0" borderId="2" xfId="1" applyFont="1" applyFill="1" applyBorder="1" applyAlignment="1">
      <alignment horizontal="left" vertical="center" wrapText="1"/>
    </xf>
    <xf numFmtId="0" fontId="75" fillId="0" borderId="2" xfId="1" applyFont="1" applyFill="1" applyBorder="1" applyAlignment="1">
      <alignment vertical="center" wrapText="1" shrinkToFit="1"/>
    </xf>
    <xf numFmtId="0" fontId="74" fillId="0" borderId="2" xfId="3" applyFont="1" applyFill="1" applyBorder="1" applyAlignment="1">
      <alignment horizontal="left" vertical="center" wrapText="1"/>
    </xf>
    <xf numFmtId="0" fontId="75" fillId="0" borderId="2" xfId="1" applyFont="1" applyFill="1" applyBorder="1" applyAlignment="1">
      <alignment horizontal="left" vertical="center" wrapText="1" shrinkToFit="1"/>
    </xf>
    <xf numFmtId="0" fontId="74" fillId="0" borderId="2" xfId="2" applyFont="1" applyFill="1" applyBorder="1" applyAlignment="1">
      <alignment horizontal="left" vertical="center" wrapText="1"/>
    </xf>
    <xf numFmtId="0" fontId="76" fillId="4" borderId="0" xfId="3" applyFont="1" applyFill="1" applyBorder="1" applyAlignment="1">
      <alignment horizontal="left" vertical="center" wrapText="1"/>
    </xf>
    <xf numFmtId="0" fontId="77" fillId="4" borderId="0" xfId="3" applyFont="1" applyFill="1" applyBorder="1" applyAlignment="1">
      <alignment horizontal="center" vertical="center" wrapText="1" shrinkToFit="1"/>
    </xf>
    <xf numFmtId="178" fontId="76" fillId="4" borderId="0" xfId="1" applyNumberFormat="1" applyFont="1" applyFill="1" applyBorder="1" applyAlignment="1">
      <alignment horizontal="center" vertical="center" wrapText="1" shrinkToFit="1"/>
    </xf>
    <xf numFmtId="0" fontId="76" fillId="0" borderId="0" xfId="1" applyFont="1" applyFill="1" applyBorder="1" applyAlignment="1">
      <alignment horizontal="left" vertical="center" wrapText="1" shrinkToFit="1"/>
    </xf>
    <xf numFmtId="0" fontId="73" fillId="0" borderId="2" xfId="2" applyFont="1" applyFill="1" applyBorder="1" applyAlignment="1">
      <alignment horizontal="left" vertical="center" wrapText="1"/>
    </xf>
    <xf numFmtId="0" fontId="74" fillId="0" borderId="2" xfId="2" applyFont="1" applyFill="1" applyBorder="1" applyAlignment="1">
      <alignment vertical="center" wrapText="1"/>
    </xf>
    <xf numFmtId="0" fontId="75" fillId="0" borderId="2" xfId="1" applyFont="1" applyFill="1" applyBorder="1" applyAlignment="1">
      <alignment horizontal="left" vertical="center" wrapText="1"/>
    </xf>
    <xf numFmtId="0" fontId="72" fillId="0" borderId="2" xfId="2" applyFont="1" applyFill="1" applyBorder="1" applyAlignment="1">
      <alignment horizontal="center" vertical="center" wrapText="1" shrinkToFit="1"/>
    </xf>
    <xf numFmtId="0" fontId="73" fillId="0" borderId="2" xfId="1" applyFont="1" applyFill="1" applyBorder="1" applyAlignment="1">
      <alignment vertical="center" wrapText="1"/>
    </xf>
    <xf numFmtId="0" fontId="74" fillId="0" borderId="2" xfId="1" applyFont="1" applyFill="1" applyBorder="1" applyAlignment="1">
      <alignment vertical="center" wrapText="1"/>
    </xf>
    <xf numFmtId="0" fontId="75" fillId="0" borderId="2" xfId="3" applyFont="1" applyFill="1" applyBorder="1" applyAlignment="1">
      <alignment horizontal="left" vertical="center" wrapText="1"/>
    </xf>
    <xf numFmtId="0" fontId="75" fillId="0" borderId="2" xfId="2" applyFont="1" applyFill="1" applyBorder="1" applyAlignment="1">
      <alignment horizontal="left" vertical="center" wrapText="1"/>
    </xf>
    <xf numFmtId="0" fontId="78" fillId="0" borderId="0" xfId="1" applyFont="1" applyAlignment="1">
      <alignment horizontal="center" vertical="center"/>
    </xf>
    <xf numFmtId="0" fontId="7" fillId="0" borderId="0" xfId="1" applyFont="1" applyAlignment="1">
      <alignment horizontal="center" vertical="center" shrinkToFit="1"/>
    </xf>
    <xf numFmtId="0" fontId="79" fillId="0" borderId="0" xfId="1" applyFont="1" applyAlignment="1">
      <alignment vertical="center" shrinkToFit="1"/>
    </xf>
    <xf numFmtId="178" fontId="80" fillId="0" borderId="2" xfId="1" applyNumberFormat="1" applyFont="1" applyFill="1" applyBorder="1" applyAlignment="1">
      <alignment horizontal="center" vertical="center" wrapText="1" shrinkToFit="1"/>
    </xf>
    <xf numFmtId="0" fontId="53" fillId="0" borderId="2" xfId="3" applyFont="1" applyFill="1" applyBorder="1" applyAlignment="1">
      <alignment horizontal="center" vertical="center" wrapText="1"/>
    </xf>
    <xf numFmtId="0" fontId="80" fillId="0" borderId="2" xfId="3" applyFont="1" applyFill="1" applyBorder="1" applyAlignment="1">
      <alignment horizontal="left" vertical="center" wrapText="1"/>
    </xf>
    <xf numFmtId="0" fontId="80" fillId="0" borderId="2" xfId="2" applyFont="1" applyFill="1" applyBorder="1" applyAlignment="1">
      <alignment horizontal="left" vertical="center" wrapText="1"/>
    </xf>
    <xf numFmtId="0" fontId="80" fillId="0" borderId="2" xfId="1" applyFont="1" applyFill="1" applyBorder="1" applyAlignment="1">
      <alignment vertical="center" wrapText="1"/>
    </xf>
    <xf numFmtId="0" fontId="16" fillId="0" borderId="2" xfId="0" applyFont="1" applyBorder="1" applyAlignment="1">
      <alignment horizontal="center" vertical="center"/>
    </xf>
    <xf numFmtId="0" fontId="81" fillId="0" borderId="2" xfId="0" applyFont="1" applyBorder="1">
      <alignment vertical="center"/>
    </xf>
    <xf numFmtId="49" fontId="0" fillId="8" borderId="0" xfId="0" applyNumberFormat="1" applyFill="1" applyAlignment="1">
      <alignment horizontal="right" vertical="center"/>
    </xf>
    <xf numFmtId="0" fontId="0" fillId="8" borderId="0" xfId="0" applyFill="1" applyAlignment="1">
      <alignment horizontal="right" vertical="center"/>
    </xf>
    <xf numFmtId="49" fontId="0" fillId="2" borderId="0" xfId="0" applyNumberFormat="1" applyFill="1" applyAlignment="1" applyProtection="1">
      <alignment horizontal="right" vertical="center"/>
    </xf>
    <xf numFmtId="0" fontId="0" fillId="2" borderId="0" xfId="0" applyFill="1" applyAlignment="1">
      <alignment horizontal="right" vertical="center"/>
    </xf>
    <xf numFmtId="0" fontId="0" fillId="0" borderId="0" xfId="0" applyFont="1" applyAlignment="1" applyProtection="1">
      <alignment vertical="center"/>
      <protection locked="0"/>
    </xf>
    <xf numFmtId="56" fontId="2" fillId="0" borderId="0" xfId="0" applyNumberFormat="1" applyFont="1" applyProtection="1">
      <alignment vertical="center"/>
      <protection locked="0"/>
    </xf>
    <xf numFmtId="0" fontId="2" fillId="0" borderId="2" xfId="0" applyFont="1" applyFill="1" applyBorder="1" applyAlignment="1" applyProtection="1">
      <alignment horizontal="left" vertical="center"/>
    </xf>
    <xf numFmtId="0" fontId="2" fillId="6" borderId="4" xfId="0" applyFont="1" applyFill="1" applyBorder="1" applyAlignment="1" applyProtection="1">
      <alignment horizontal="left" vertical="center"/>
    </xf>
    <xf numFmtId="0" fontId="2" fillId="6" borderId="5" xfId="0" applyFont="1" applyFill="1" applyBorder="1" applyAlignment="1" applyProtection="1">
      <alignment horizontal="left" vertical="center"/>
    </xf>
    <xf numFmtId="0" fontId="54" fillId="7" borderId="4" xfId="6" applyFont="1" applyFill="1" applyBorder="1" applyAlignment="1" applyProtection="1">
      <alignment horizontal="left" vertical="center"/>
      <protection locked="0"/>
    </xf>
    <xf numFmtId="0" fontId="55" fillId="0" borderId="7" xfId="0" applyFont="1" applyBorder="1" applyAlignment="1" applyProtection="1">
      <alignment horizontal="left" vertical="center"/>
      <protection locked="0"/>
    </xf>
    <xf numFmtId="0" fontId="55" fillId="0" borderId="5" xfId="0" applyFont="1" applyBorder="1" applyAlignment="1" applyProtection="1">
      <alignment horizontal="left" vertical="center"/>
      <protection locked="0"/>
    </xf>
    <xf numFmtId="0" fontId="2" fillId="6" borderId="7" xfId="0" applyFont="1" applyFill="1" applyBorder="1" applyAlignment="1" applyProtection="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17" fillId="3" borderId="0" xfId="0" applyNumberFormat="1" applyFont="1" applyFill="1" applyAlignment="1" applyProtection="1">
      <alignment horizontal="center" vertical="center"/>
    </xf>
    <xf numFmtId="176" fontId="2"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xf>
    <xf numFmtId="176" fontId="27" fillId="0" borderId="0" xfId="0" applyNumberFormat="1" applyFont="1" applyBorder="1" applyAlignment="1" applyProtection="1">
      <alignment horizontal="center" vertical="center" wrapText="1"/>
    </xf>
    <xf numFmtId="176" fontId="27" fillId="0" borderId="0" xfId="0" applyNumberFormat="1" applyFont="1" applyBorder="1" applyAlignment="1" applyProtection="1">
      <alignment horizontal="center" vertical="center"/>
    </xf>
    <xf numFmtId="0" fontId="33" fillId="0" borderId="0" xfId="0" applyFont="1" applyAlignment="1" applyProtection="1">
      <alignment horizontal="left" vertical="center" wrapText="1"/>
    </xf>
    <xf numFmtId="0" fontId="33" fillId="0" borderId="0" xfId="0" applyFont="1" applyAlignment="1" applyProtection="1">
      <alignment horizontal="left" vertical="center"/>
    </xf>
    <xf numFmtId="176" fontId="2" fillId="3" borderId="3" xfId="0" applyNumberFormat="1"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0" xfId="0" applyFont="1" applyFill="1" applyBorder="1" applyAlignment="1" applyProtection="1">
      <alignment horizontal="right" vertical="center"/>
    </xf>
    <xf numFmtId="179" fontId="17" fillId="3" borderId="0" xfId="0" applyNumberFormat="1" applyFont="1" applyFill="1" applyAlignment="1" applyProtection="1">
      <alignment horizontal="left" vertical="center"/>
    </xf>
    <xf numFmtId="177" fontId="15" fillId="0" borderId="4" xfId="0" applyNumberFormat="1" applyFont="1" applyBorder="1" applyAlignment="1" applyProtection="1">
      <alignment horizontal="center" vertical="center"/>
    </xf>
    <xf numFmtId="177" fontId="15" fillId="0" borderId="7" xfId="0" applyNumberFormat="1" applyFont="1" applyBorder="1" applyAlignment="1" applyProtection="1">
      <alignment horizontal="center" vertical="center"/>
    </xf>
    <xf numFmtId="0" fontId="15" fillId="0" borderId="7" xfId="0" applyFont="1" applyBorder="1" applyAlignment="1" applyProtection="1">
      <alignment horizontal="center" vertical="center"/>
    </xf>
    <xf numFmtId="0" fontId="2" fillId="0" borderId="4" xfId="0" applyFont="1" applyBorder="1" applyAlignment="1" applyProtection="1">
      <alignment horizontal="distributed" vertical="center" justifyLastLine="1"/>
    </xf>
    <xf numFmtId="0" fontId="2" fillId="0" borderId="5" xfId="0" applyFont="1" applyBorder="1" applyAlignment="1" applyProtection="1">
      <alignment horizontal="distributed" vertical="center" justifyLastLine="1"/>
    </xf>
    <xf numFmtId="0" fontId="2" fillId="0" borderId="2" xfId="0" applyFont="1" applyBorder="1" applyAlignment="1" applyProtection="1">
      <alignment horizontal="left" vertical="center" wrapText="1"/>
    </xf>
    <xf numFmtId="0" fontId="2" fillId="0" borderId="2" xfId="0" applyFont="1" applyBorder="1" applyAlignment="1" applyProtection="1">
      <alignment horizontal="left" vertical="center"/>
    </xf>
    <xf numFmtId="0" fontId="21" fillId="5" borderId="2" xfId="0" applyFont="1" applyFill="1" applyBorder="1" applyAlignment="1" applyProtection="1">
      <alignment horizontal="left" vertical="center" wrapText="1"/>
    </xf>
    <xf numFmtId="177" fontId="43" fillId="0" borderId="0" xfId="0" applyNumberFormat="1" applyFont="1" applyBorder="1" applyAlignment="1" applyProtection="1">
      <alignment horizontal="left" vertical="center" wrapText="1"/>
      <protection locked="0"/>
    </xf>
    <xf numFmtId="177" fontId="43" fillId="0" borderId="7" xfId="0" applyNumberFormat="1" applyFont="1" applyBorder="1" applyAlignment="1" applyProtection="1">
      <alignment horizontal="center" vertical="center"/>
      <protection locked="0"/>
    </xf>
    <xf numFmtId="177" fontId="43" fillId="0" borderId="5" xfId="0" applyNumberFormat="1" applyFont="1" applyBorder="1" applyAlignment="1" applyProtection="1">
      <alignment horizontal="center" vertical="center"/>
      <protection locked="0"/>
    </xf>
    <xf numFmtId="176" fontId="49" fillId="7" borderId="7" xfId="0" applyNumberFormat="1" applyFont="1" applyFill="1" applyBorder="1" applyAlignment="1" applyProtection="1">
      <alignment horizontal="left" vertical="center"/>
    </xf>
    <xf numFmtId="0" fontId="46" fillId="0" borderId="0" xfId="0" applyFont="1" applyAlignment="1" applyProtection="1">
      <alignment horizontal="center" vertical="center"/>
    </xf>
    <xf numFmtId="0" fontId="15" fillId="0" borderId="4" xfId="0" applyFont="1" applyBorder="1" applyAlignment="1" applyProtection="1">
      <alignment horizontal="center" vertical="center" wrapText="1"/>
    </xf>
    <xf numFmtId="0" fontId="15" fillId="0" borderId="7"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177" fontId="45" fillId="0" borderId="4" xfId="0" applyNumberFormat="1" applyFont="1" applyBorder="1" applyAlignment="1" applyProtection="1">
      <alignment horizontal="left" vertical="center" wrapText="1"/>
      <protection locked="0"/>
    </xf>
    <xf numFmtId="177" fontId="43" fillId="0" borderId="7" xfId="0" applyNumberFormat="1" applyFont="1" applyBorder="1" applyAlignment="1" applyProtection="1">
      <alignment horizontal="left" vertical="center" wrapText="1"/>
      <protection locked="0"/>
    </xf>
    <xf numFmtId="177" fontId="43" fillId="0" borderId="5" xfId="0" applyNumberFormat="1" applyFont="1" applyBorder="1" applyAlignment="1" applyProtection="1">
      <alignment horizontal="left" vertical="center" wrapText="1"/>
      <protection locked="0"/>
    </xf>
    <xf numFmtId="0" fontId="2" fillId="6" borderId="1" xfId="0" applyFont="1" applyFill="1" applyBorder="1" applyAlignment="1" applyProtection="1">
      <alignment horizontal="left" vertical="center"/>
    </xf>
    <xf numFmtId="0" fontId="2" fillId="6" borderId="9" xfId="0" applyFont="1" applyFill="1" applyBorder="1" applyAlignment="1" applyProtection="1">
      <alignment horizontal="left" vertical="center"/>
    </xf>
    <xf numFmtId="0" fontId="2" fillId="7" borderId="4" xfId="0" applyFont="1" applyFill="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2" fillId="7" borderId="7" xfId="0" applyFont="1" applyFill="1" applyBorder="1" applyAlignment="1" applyProtection="1">
      <alignment horizontal="left" vertical="center"/>
      <protection locked="0"/>
    </xf>
    <xf numFmtId="0" fontId="2" fillId="7" borderId="5" xfId="0" applyFont="1" applyFill="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52" fillId="7" borderId="4" xfId="6"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0" xfId="0" applyBorder="1" applyAlignment="1">
      <alignment horizontal="center" vertical="center"/>
    </xf>
    <xf numFmtId="176" fontId="2" fillId="7" borderId="7" xfId="0" applyNumberFormat="1" applyFont="1" applyFill="1" applyBorder="1" applyAlignment="1" applyProtection="1">
      <alignment horizontal="left" vertical="center"/>
      <protection locked="0"/>
    </xf>
    <xf numFmtId="0" fontId="15" fillId="0" borderId="4"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49" fontId="12" fillId="7" borderId="1" xfId="0" applyNumberFormat="1" applyFont="1" applyFill="1" applyBorder="1" applyAlignment="1" applyProtection="1">
      <alignment horizontal="left" vertical="center"/>
      <protection locked="0"/>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51" fillId="7" borderId="4" xfId="0" applyFont="1" applyFill="1" applyBorder="1" applyAlignment="1" applyProtection="1">
      <alignment horizontal="left" vertical="center"/>
      <protection locked="0"/>
    </xf>
    <xf numFmtId="0" fontId="15" fillId="0" borderId="4"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8" fillId="0" borderId="4"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52" fillId="7" borderId="4" xfId="6" quotePrefix="1" applyFill="1" applyBorder="1" applyAlignment="1" applyProtection="1">
      <alignment horizontal="left" vertical="center"/>
      <protection locked="0"/>
    </xf>
    <xf numFmtId="0" fontId="67" fillId="16" borderId="2" xfId="1" applyFont="1" applyFill="1" applyBorder="1" applyAlignment="1">
      <alignment horizontal="center" vertical="center" shrinkToFit="1"/>
    </xf>
    <xf numFmtId="0" fontId="69" fillId="16" borderId="2" xfId="2" applyFont="1" applyFill="1" applyBorder="1" applyAlignment="1">
      <alignment horizontal="center" vertical="center" shrinkToFit="1"/>
    </xf>
    <xf numFmtId="0" fontId="65" fillId="16" borderId="2" xfId="1" applyFont="1" applyFill="1" applyBorder="1" applyAlignment="1">
      <alignment horizontal="center" vertical="center" wrapText="1" shrinkToFit="1"/>
    </xf>
    <xf numFmtId="0" fontId="68" fillId="16" borderId="2" xfId="2" applyFont="1" applyFill="1" applyBorder="1" applyAlignment="1">
      <alignment horizontal="center" vertical="center" shrinkToFit="1"/>
    </xf>
    <xf numFmtId="56" fontId="70" fillId="0" borderId="14" xfId="3" applyNumberFormat="1" applyFont="1" applyFill="1" applyBorder="1" applyAlignment="1">
      <alignment horizontal="center" vertical="center" wrapText="1" shrinkToFit="1"/>
    </xf>
    <xf numFmtId="56" fontId="70" fillId="0" borderId="13" xfId="3" applyNumberFormat="1" applyFont="1" applyFill="1" applyBorder="1" applyAlignment="1">
      <alignment horizontal="center" vertical="center" wrapText="1" shrinkToFit="1"/>
    </xf>
    <xf numFmtId="56" fontId="70" fillId="0" borderId="12" xfId="3" applyNumberFormat="1" applyFont="1" applyFill="1" applyBorder="1" applyAlignment="1">
      <alignment horizontal="center" vertical="center" wrapText="1" shrinkToFit="1"/>
    </xf>
    <xf numFmtId="0" fontId="63" fillId="16" borderId="2" xfId="1" applyFont="1" applyFill="1" applyBorder="1" applyAlignment="1">
      <alignment horizontal="center" vertical="center" wrapText="1"/>
    </xf>
    <xf numFmtId="178" fontId="63" fillId="16" borderId="2" xfId="1" applyNumberFormat="1" applyFont="1" applyFill="1" applyBorder="1" applyAlignment="1">
      <alignment horizontal="center" vertical="center" shrinkToFit="1"/>
    </xf>
    <xf numFmtId="0" fontId="63" fillId="16" borderId="2" xfId="1" applyFont="1" applyFill="1" applyBorder="1" applyAlignment="1">
      <alignment horizontal="center" vertical="center" shrinkToFit="1"/>
    </xf>
  </cellXfs>
  <cellStyles count="7">
    <cellStyle name="ハイパーリンク" xfId="6" builtinId="8"/>
    <cellStyle name="桁区切り 2" xfId="4" xr:uid="{00000000-0005-0000-0000-000000000000}"/>
    <cellStyle name="桁区切り 2 2" xfId="5" xr:uid="{00000000-0005-0000-0000-000001000000}"/>
    <cellStyle name="標準" xfId="0" builtinId="0"/>
    <cellStyle name="標準 2" xfId="1" xr:uid="{00000000-0005-0000-0000-000003000000}"/>
    <cellStyle name="標準 3" xfId="2" xr:uid="{00000000-0005-0000-0000-000004000000}"/>
    <cellStyle name="標準_日程表" xfId="3" xr:uid="{00000000-0005-0000-0000-000005000000}"/>
  </cellStyles>
  <dxfs count="0"/>
  <tableStyles count="0" defaultTableStyle="TableStyleMedium2" defaultPivotStyle="PivotStyleLight16"/>
  <colors>
    <mruColors>
      <color rgb="FFFF99FF"/>
      <color rgb="FFB51B98"/>
      <color rgb="FFFFCCFF"/>
      <color rgb="FFEAEAEA"/>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166688</xdr:colOff>
      <xdr:row>3</xdr:row>
      <xdr:rowOff>11906</xdr:rowOff>
    </xdr:from>
    <xdr:to>
      <xdr:col>3</xdr:col>
      <xdr:colOff>47625</xdr:colOff>
      <xdr:row>4</xdr:row>
      <xdr:rowOff>273844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43001" y="2190750"/>
          <a:ext cx="1654968" cy="702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創英角ﾎﾟｯﾌﾟ体" panose="040B0A09000000000000" pitchFamily="49" charset="-128"/>
              <a:ea typeface="HG創英角ﾎﾟｯﾌﾟ体" panose="040B0A09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K43"/>
  <sheetViews>
    <sheetView view="pageBreakPreview" zoomScaleNormal="100" zoomScaleSheetLayoutView="100" workbookViewId="0">
      <selection activeCell="K8" sqref="K8"/>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90</v>
      </c>
      <c r="E2" s="251"/>
      <c r="F2" s="251"/>
      <c r="G2" s="251"/>
      <c r="H2" s="252"/>
      <c r="I2" s="74"/>
      <c r="J2" s="74"/>
    </row>
    <row r="3" spans="1:11" s="13" customFormat="1" ht="36" customHeight="1">
      <c r="A3" s="77" t="s">
        <v>28</v>
      </c>
      <c r="B3" s="78"/>
      <c r="C3" s="78"/>
      <c r="D3" s="78"/>
      <c r="E3" s="3"/>
      <c r="F3" s="3"/>
      <c r="G3" s="3"/>
      <c r="H3" s="3"/>
    </row>
    <row r="4" spans="1:11" s="15" customFormat="1" ht="34.5" customHeight="1">
      <c r="A4" s="79"/>
      <c r="B4" s="80"/>
      <c r="C4" s="80"/>
      <c r="D4" s="80"/>
      <c r="E4" s="80"/>
      <c r="F4" s="81" t="s">
        <v>30</v>
      </c>
      <c r="G4" s="253" t="s">
        <v>79</v>
      </c>
      <c r="H4" s="254"/>
      <c r="I4" s="31"/>
    </row>
    <row r="5" spans="1:11" s="15" customFormat="1" ht="34.5" customHeight="1">
      <c r="A5" s="79"/>
      <c r="B5" s="80"/>
      <c r="C5" s="80"/>
      <c r="D5" s="80"/>
      <c r="E5" s="80"/>
      <c r="F5" s="82" t="s">
        <v>0</v>
      </c>
      <c r="G5" s="245">
        <v>44679</v>
      </c>
      <c r="H5" s="245"/>
    </row>
    <row r="6" spans="1:11" s="18" customFormat="1" ht="94.5" customHeight="1">
      <c r="A6" s="246" t="s">
        <v>172</v>
      </c>
      <c r="B6" s="246"/>
      <c r="C6" s="246"/>
      <c r="D6" s="246"/>
      <c r="E6" s="246"/>
      <c r="F6" s="246"/>
      <c r="G6" s="246"/>
      <c r="H6" s="246"/>
      <c r="I6" s="15"/>
      <c r="J6" s="17"/>
    </row>
    <row r="7" spans="1:11" s="18" customFormat="1" ht="18.75" customHeight="1">
      <c r="A7" s="83"/>
      <c r="B7" s="83"/>
      <c r="C7" s="83"/>
      <c r="D7" s="83"/>
      <c r="E7" s="83"/>
      <c r="F7" s="83"/>
      <c r="G7" s="83"/>
      <c r="H7" s="83"/>
      <c r="I7" s="15"/>
      <c r="J7" s="17"/>
    </row>
    <row r="8" spans="1:11" s="22" customFormat="1" ht="36.75" customHeight="1">
      <c r="A8" s="84" t="s">
        <v>15</v>
      </c>
      <c r="B8" s="85"/>
      <c r="C8" s="130">
        <f>作業頁!A3</f>
        <v>1</v>
      </c>
      <c r="D8" s="132"/>
      <c r="E8" s="131"/>
      <c r="F8" s="131"/>
      <c r="G8" s="128"/>
      <c r="H8" s="129"/>
      <c r="I8" s="15"/>
      <c r="J8" s="20"/>
      <c r="K8" s="21"/>
    </row>
    <row r="9" spans="1:11" s="22" customFormat="1" ht="48" customHeight="1">
      <c r="A9" s="86" t="s">
        <v>6</v>
      </c>
      <c r="B9" s="247" t="str">
        <f>作業頁!C3</f>
        <v>東京都健康推進プラン21（第二次）を推進し、都民を健康に！
～さらなる健康づくりの推進に向けて～</v>
      </c>
      <c r="C9" s="248"/>
      <c r="D9" s="248"/>
      <c r="E9" s="248"/>
      <c r="F9" s="248"/>
      <c r="G9" s="248"/>
      <c r="H9" s="249"/>
      <c r="I9" s="15"/>
      <c r="J9" s="20"/>
      <c r="K9" s="21"/>
    </row>
    <row r="10" spans="1:11" s="22" customFormat="1" ht="35.25" customHeight="1">
      <c r="A10" s="87" t="s">
        <v>10</v>
      </c>
      <c r="B10" s="234" t="str">
        <f>作業頁!D3</f>
        <v xml:space="preserve">5月25日(水)
</v>
      </c>
      <c r="C10" s="235"/>
      <c r="D10" s="236" t="str">
        <f>作業頁!E3</f>
        <v>14:00～14:50</v>
      </c>
      <c r="E10" s="236"/>
      <c r="F10" s="88"/>
      <c r="G10" s="85"/>
      <c r="H10" s="89"/>
      <c r="I10" s="15"/>
      <c r="J10" s="20"/>
    </row>
    <row r="11" spans="1:11" s="13" customFormat="1" ht="17.25" customHeight="1">
      <c r="A11" s="4"/>
      <c r="B11" s="90"/>
      <c r="C11" s="90"/>
      <c r="D11" s="90"/>
      <c r="E11" s="91"/>
      <c r="F11" s="91"/>
      <c r="G11" s="91"/>
      <c r="H11" s="91"/>
      <c r="I11" s="15"/>
      <c r="J11" s="23"/>
    </row>
    <row r="12" spans="1:11" s="13" customFormat="1" ht="42.75" customHeight="1">
      <c r="A12" s="92" t="s">
        <v>3</v>
      </c>
      <c r="B12" s="237" t="s">
        <v>4</v>
      </c>
      <c r="C12" s="238"/>
      <c r="D12" s="93" t="s">
        <v>41</v>
      </c>
      <c r="E12" s="94" t="s">
        <v>29</v>
      </c>
      <c r="F12" s="239" t="s">
        <v>18</v>
      </c>
      <c r="G12" s="240"/>
      <c r="H12" s="95" t="s">
        <v>16</v>
      </c>
      <c r="I12" s="15"/>
    </row>
    <row r="13" spans="1:11" s="13" customFormat="1" ht="39" customHeight="1">
      <c r="A13" s="96">
        <v>1</v>
      </c>
      <c r="B13" s="213" t="s">
        <v>48</v>
      </c>
      <c r="C13" s="214"/>
      <c r="D13" s="97" t="s">
        <v>49</v>
      </c>
      <c r="E13" s="98">
        <v>2</v>
      </c>
      <c r="F13" s="115" t="s">
        <v>65</v>
      </c>
      <c r="G13" s="99"/>
      <c r="H13" s="100"/>
      <c r="I13" s="15"/>
    </row>
    <row r="14" spans="1:11" s="13" customFormat="1" ht="39" customHeight="1">
      <c r="A14" s="96">
        <v>2</v>
      </c>
      <c r="B14" s="213" t="s">
        <v>50</v>
      </c>
      <c r="C14" s="214"/>
      <c r="D14" s="97" t="s">
        <v>51</v>
      </c>
      <c r="E14" s="98">
        <v>1</v>
      </c>
      <c r="F14" s="115" t="s">
        <v>26</v>
      </c>
      <c r="G14" s="99"/>
      <c r="H14" s="100"/>
      <c r="I14" s="15"/>
    </row>
    <row r="15" spans="1:11" s="13" customFormat="1" ht="39" customHeight="1">
      <c r="A15" s="96">
        <v>3</v>
      </c>
      <c r="B15" s="213" t="s">
        <v>52</v>
      </c>
      <c r="C15" s="214"/>
      <c r="D15" s="103" t="s">
        <v>53</v>
      </c>
      <c r="E15" s="104">
        <v>1</v>
      </c>
      <c r="F15" s="116" t="s">
        <v>55</v>
      </c>
      <c r="G15" s="99" t="s">
        <v>71</v>
      </c>
      <c r="H15" s="100"/>
      <c r="I15" s="20"/>
    </row>
    <row r="16" spans="1:11" s="13" customFormat="1" ht="14.25" customHeight="1">
      <c r="A16" s="5"/>
      <c r="B16" s="5"/>
      <c r="C16" s="5"/>
      <c r="D16" s="105"/>
      <c r="E16" s="105"/>
      <c r="F16" s="105"/>
      <c r="G16" s="105"/>
      <c r="H16" s="106"/>
      <c r="I16" s="20"/>
    </row>
    <row r="17" spans="1:10" s="13" customFormat="1" ht="46.5" customHeight="1">
      <c r="A17" s="212" t="s">
        <v>17</v>
      </c>
      <c r="B17" s="212"/>
      <c r="C17" s="103" t="s">
        <v>66</v>
      </c>
      <c r="D17" s="107"/>
      <c r="E17" s="108" t="s">
        <v>19</v>
      </c>
      <c r="F17" s="241" t="s">
        <v>72</v>
      </c>
      <c r="G17" s="241"/>
      <c r="H17" s="241"/>
      <c r="I17" s="20"/>
      <c r="J17" s="20"/>
    </row>
    <row r="18" spans="1:10" s="13" customFormat="1" ht="33" customHeight="1">
      <c r="A18" s="212" t="s">
        <v>5</v>
      </c>
      <c r="B18" s="212"/>
      <c r="C18" s="213" t="s">
        <v>45</v>
      </c>
      <c r="D18" s="214"/>
      <c r="E18" s="212" t="s">
        <v>2</v>
      </c>
      <c r="F18" s="212"/>
      <c r="G18" s="213" t="s">
        <v>54</v>
      </c>
      <c r="H18" s="214"/>
      <c r="I18" s="19"/>
      <c r="J18" s="20"/>
    </row>
    <row r="19" spans="1:10" s="13" customFormat="1" ht="39" customHeight="1">
      <c r="A19" s="212" t="s">
        <v>31</v>
      </c>
      <c r="B19" s="212"/>
      <c r="C19" s="213" t="s">
        <v>46</v>
      </c>
      <c r="D19" s="214"/>
      <c r="E19" s="212" t="s">
        <v>1</v>
      </c>
      <c r="F19" s="212"/>
      <c r="G19" s="213" t="s">
        <v>50</v>
      </c>
      <c r="H19" s="214"/>
      <c r="I19" s="20"/>
      <c r="J19" s="20"/>
    </row>
    <row r="20" spans="1:10" s="13" customFormat="1" ht="39" customHeight="1">
      <c r="A20" s="212" t="s">
        <v>7</v>
      </c>
      <c r="B20" s="212"/>
      <c r="C20" s="213" t="s">
        <v>73</v>
      </c>
      <c r="D20" s="218"/>
      <c r="E20" s="219"/>
      <c r="F20" s="219"/>
      <c r="G20" s="219"/>
      <c r="H20" s="220"/>
      <c r="I20" s="20"/>
      <c r="J20" s="20"/>
    </row>
    <row r="21" spans="1:10" s="13" customFormat="1" ht="39" customHeight="1">
      <c r="A21" s="212" t="s">
        <v>8</v>
      </c>
      <c r="B21" s="212"/>
      <c r="C21" s="215" t="s">
        <v>87</v>
      </c>
      <c r="D21" s="216"/>
      <c r="E21" s="216"/>
      <c r="F21" s="216"/>
      <c r="G21" s="216"/>
      <c r="H21" s="217"/>
      <c r="I21" s="20"/>
      <c r="J21" s="20"/>
    </row>
    <row r="22" spans="1:10" ht="38.25" customHeight="1">
      <c r="A22" s="212" t="s">
        <v>9</v>
      </c>
      <c r="B22" s="212"/>
      <c r="C22" s="101" t="s">
        <v>47</v>
      </c>
      <c r="D22" s="109"/>
      <c r="E22" s="109"/>
      <c r="F22" s="109"/>
      <c r="G22" s="109"/>
      <c r="H22" s="102"/>
      <c r="I22" s="20"/>
      <c r="J22" s="20"/>
    </row>
    <row r="23" spans="1:10" ht="20.25" hidden="1" customHeight="1">
      <c r="A23" s="6"/>
      <c r="B23" s="6"/>
      <c r="C23" s="5"/>
      <c r="D23" s="5"/>
      <c r="E23" s="5"/>
      <c r="F23" s="7"/>
      <c r="G23" s="7"/>
      <c r="H23" s="7"/>
      <c r="I23" s="20"/>
      <c r="J23" s="20"/>
    </row>
    <row r="24" spans="1:10" ht="20.25" hidden="1" customHeight="1">
      <c r="A24" s="8"/>
      <c r="B24" s="8"/>
      <c r="C24" s="111"/>
      <c r="D24" s="111"/>
      <c r="E24" s="111"/>
      <c r="F24" s="230"/>
      <c r="G24" s="231"/>
      <c r="H24" s="231"/>
      <c r="I24" s="20"/>
      <c r="J24" s="20"/>
    </row>
    <row r="25" spans="1:10" ht="20.25" hidden="1" customHeight="1">
      <c r="A25" s="114"/>
      <c r="B25" s="114"/>
      <c r="C25" s="112"/>
      <c r="D25" s="112"/>
      <c r="E25" s="112"/>
      <c r="F25" s="222" t="e">
        <f>作業頁!#REF!</f>
        <v>#REF!</v>
      </c>
      <c r="G25" s="223"/>
      <c r="H25" s="223"/>
      <c r="I25" s="20"/>
      <c r="J25" s="20"/>
    </row>
    <row r="26" spans="1:10" ht="20.25" hidden="1" customHeight="1">
      <c r="A26" s="232" t="str">
        <f>C18</f>
        <v>○○□□●●◆◆健康保険組合</v>
      </c>
      <c r="B26" s="232"/>
      <c r="C26" s="232"/>
      <c r="D26" s="233" t="str">
        <f>G18</f>
        <v>日本　一男</v>
      </c>
      <c r="E26" s="233"/>
      <c r="F26" s="233"/>
      <c r="G26" s="112"/>
      <c r="H26" s="112"/>
      <c r="I26" s="20"/>
      <c r="J26" s="20"/>
    </row>
    <row r="27" spans="1:10" ht="20.25" hidden="1" customHeight="1">
      <c r="A27" s="113"/>
      <c r="B27" s="113"/>
      <c r="C27" s="113"/>
      <c r="D27" s="12"/>
      <c r="E27" s="221" t="s">
        <v>22</v>
      </c>
      <c r="F27" s="221"/>
      <c r="G27" s="221"/>
      <c r="H27" s="221"/>
      <c r="I27" s="20"/>
      <c r="J27" s="20"/>
    </row>
    <row r="28" spans="1:10" ht="20.25" hidden="1" customHeight="1">
      <c r="A28" s="9"/>
      <c r="B28" s="9"/>
      <c r="C28" s="9"/>
      <c r="D28" s="114"/>
      <c r="E28" s="112"/>
      <c r="F28" s="222"/>
      <c r="G28" s="223"/>
      <c r="H28" s="223"/>
      <c r="I28" s="20"/>
      <c r="J28" s="20"/>
    </row>
    <row r="29" spans="1:10" ht="39.75" hidden="1" customHeight="1">
      <c r="A29" s="224" t="s">
        <v>32</v>
      </c>
      <c r="B29" s="225"/>
      <c r="C29" s="225"/>
      <c r="D29" s="225"/>
      <c r="E29" s="225"/>
      <c r="F29" s="225"/>
      <c r="G29" s="225"/>
      <c r="H29" s="225"/>
      <c r="I29" s="20"/>
      <c r="J29" s="20"/>
    </row>
    <row r="30" spans="1:10" ht="34.5" hidden="1" customHeight="1">
      <c r="A30" s="114"/>
      <c r="B30" s="114"/>
      <c r="C30" s="112"/>
      <c r="D30" s="112"/>
      <c r="E30" s="112"/>
      <c r="F30" s="112"/>
      <c r="G30" s="112"/>
      <c r="H30" s="112"/>
      <c r="I30" s="20"/>
      <c r="J30" s="20"/>
    </row>
    <row r="31" spans="1:10" ht="66.75" hidden="1" customHeight="1">
      <c r="A31" s="10"/>
      <c r="B31" s="10"/>
      <c r="C31" s="10"/>
      <c r="D31" s="10"/>
      <c r="E31" s="10"/>
      <c r="F31" s="226" t="s">
        <v>42</v>
      </c>
      <c r="G31" s="227"/>
      <c r="H31" s="227"/>
      <c r="I31" s="20"/>
      <c r="J31" s="20"/>
    </row>
    <row r="32" spans="1:10" ht="100.5" customHeight="1">
      <c r="A32" s="228" t="s">
        <v>80</v>
      </c>
      <c r="B32" s="229"/>
      <c r="C32" s="229"/>
      <c r="D32" s="229"/>
      <c r="E32" s="229"/>
      <c r="F32" s="229"/>
      <c r="G32" s="229"/>
      <c r="H32" s="229"/>
      <c r="I32" s="13"/>
      <c r="J32" s="13"/>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38">
    <mergeCell ref="A1:J1"/>
    <mergeCell ref="B2:C2"/>
    <mergeCell ref="G5:H5"/>
    <mergeCell ref="A6:H6"/>
    <mergeCell ref="B9:H9"/>
    <mergeCell ref="D2:H2"/>
    <mergeCell ref="G4:H4"/>
    <mergeCell ref="B10:C10"/>
    <mergeCell ref="D10:E10"/>
    <mergeCell ref="B12:C12"/>
    <mergeCell ref="F12:G12"/>
    <mergeCell ref="A17:B17"/>
    <mergeCell ref="F17:H17"/>
    <mergeCell ref="B13:C13"/>
    <mergeCell ref="B14:C14"/>
    <mergeCell ref="B15:C15"/>
    <mergeCell ref="A22:B22"/>
    <mergeCell ref="F24:H24"/>
    <mergeCell ref="F25:H25"/>
    <mergeCell ref="A26:C26"/>
    <mergeCell ref="D26:F26"/>
    <mergeCell ref="E27:H27"/>
    <mergeCell ref="F28:H28"/>
    <mergeCell ref="A29:H29"/>
    <mergeCell ref="F31:H31"/>
    <mergeCell ref="A32:H32"/>
    <mergeCell ref="A18:B18"/>
    <mergeCell ref="E18:F18"/>
    <mergeCell ref="C18:D18"/>
    <mergeCell ref="A21:B21"/>
    <mergeCell ref="C21:H21"/>
    <mergeCell ref="C20:H20"/>
    <mergeCell ref="G18:H18"/>
    <mergeCell ref="G19:H19"/>
    <mergeCell ref="A19:B19"/>
    <mergeCell ref="E19:F19"/>
    <mergeCell ref="A20:B20"/>
    <mergeCell ref="C19:D19"/>
  </mergeCells>
  <phoneticPr fontId="1"/>
  <dataValidations disablePrompts="1" count="1">
    <dataValidation imeMode="fullKatakana" allowBlank="1" showInputMessage="1" showErrorMessage="1" sqref="D13:D15" xr:uid="{00000000-0002-0000-0000-000000000000}"/>
  </dataValidations>
  <printOptions horizontalCentered="1"/>
  <pageMargins left="0.70866141732283472" right="0.70866141732283472" top="0.74803149606299213" bottom="0.74803149606299213" header="0.31496062992125984" footer="0.31496062992125984"/>
  <pageSetup paperSize="9" scale="85" orientation="portrait" cellComments="asDisplayed" r:id="rId1"/>
  <colBreaks count="1" manualBreakCount="1">
    <brk id="8" max="1048575" man="1"/>
  </colBreaks>
  <drawing r:id="rId2"/>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000-000003000000}">
          <x14:formula1>
            <xm:f>作業頁!$H$14:$H$14</xm:f>
          </x14:formula1>
          <xm:sqref>H8</xm:sqref>
        </x14:dataValidation>
        <x14:dataValidation type="list" allowBlank="1" showInputMessage="1" showErrorMessage="1" xr:uid="{00000000-0002-0000-0000-000001000000}">
          <x14:formula1>
            <xm:f>作業頁!$B$15:$B$199</xm:f>
          </x14:formula1>
          <xm:sqref>C17</xm:sqref>
        </x14:dataValidation>
        <x14:dataValidation type="list" allowBlank="1" showInputMessage="1" showErrorMessage="1" xr:uid="{00000000-0002-0000-0000-000002000000}">
          <x14:formula1>
            <xm:f>作業頁!$E$17:$E$214</xm:f>
          </x14:formula1>
          <xm:sqref>H13:H15</xm:sqref>
        </x14:dataValidation>
        <x14:dataValidation type="list" allowBlank="1" showInputMessage="1" showErrorMessage="1" xr:uid="{00000000-0002-0000-0000-000004000000}">
          <x14:formula1>
            <xm:f>作業頁!C$17:C$23</xm:f>
          </x14:formula1>
          <xm:sqref>F13:F15</xm:sqref>
        </x14:dataValidation>
        <x14:dataValidation type="list" allowBlank="1" showInputMessage="1" showErrorMessage="1" xr:uid="{00000000-0002-0000-0000-000005000000}">
          <x14:formula1>
            <xm:f>作業頁!D$17:D$18</xm:f>
          </x14:formula1>
          <xm:sqref>E13:E15</xm:sqref>
        </x14:dataValidation>
        <x14:dataValidation type="list" allowBlank="1" showInputMessage="1" showErrorMessage="1" xr:uid="{00000000-0002-0000-0000-000006000000}">
          <x14:formula1>
            <xm:f>作業頁!E17</xm:f>
          </x14:formula1>
          <xm:sqref>O20:O21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0996A-4E93-4E47-A219-70CDDD530764}">
  <sheetPr codeName="Sheet10">
    <tabColor rgb="FF7030A0"/>
  </sheetPr>
  <dimension ref="A1:K43"/>
  <sheetViews>
    <sheetView view="pageBreakPreview" zoomScaleNormal="100" zoomScaleSheetLayoutView="100" workbookViewId="0">
      <selection activeCell="J4" sqref="J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123"/>
      <c r="J2" s="123"/>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94.5" customHeight="1">
      <c r="A6" s="246" t="s">
        <v>172</v>
      </c>
      <c r="B6" s="246"/>
      <c r="C6" s="246"/>
      <c r="D6" s="246"/>
      <c r="E6" s="246"/>
      <c r="F6" s="246"/>
      <c r="G6" s="246"/>
      <c r="H6" s="246"/>
      <c r="I6" s="15"/>
      <c r="J6" s="17"/>
    </row>
    <row r="7" spans="1:11" s="18" customFormat="1" ht="18.75" customHeight="1">
      <c r="A7" s="47"/>
      <c r="B7" s="47"/>
      <c r="C7" s="47"/>
      <c r="D7" s="47"/>
      <c r="E7" s="47"/>
      <c r="F7" s="47"/>
      <c r="G7" s="47"/>
      <c r="H7" s="47"/>
      <c r="I7" s="15"/>
      <c r="J7" s="17"/>
    </row>
    <row r="8" spans="1:11" s="22" customFormat="1" ht="36.75" customHeight="1">
      <c r="A8" s="84" t="s">
        <v>15</v>
      </c>
      <c r="B8" s="134"/>
      <c r="C8" s="130">
        <f>作業頁!A10</f>
        <v>8</v>
      </c>
      <c r="D8" s="148" t="str">
        <f>IF(作業頁!F10=作業頁!F1,作業頁!F1,"　")</f>
        <v>　</v>
      </c>
      <c r="E8" s="136"/>
      <c r="F8" s="263"/>
      <c r="G8" s="264"/>
      <c r="H8" s="47"/>
      <c r="I8" s="15"/>
      <c r="J8" s="20"/>
      <c r="K8" s="21"/>
    </row>
    <row r="9" spans="1:11" s="22" customFormat="1" ht="48" customHeight="1">
      <c r="A9" s="86" t="s">
        <v>6</v>
      </c>
      <c r="B9" s="247" t="str">
        <f>作業頁!C10</f>
        <v>明日から使える！やってみましょう！初めての減酒支援！
～お酒と健康に関する正しい知識と「依存症未満の方」に対する保健指導～</v>
      </c>
      <c r="C9" s="248"/>
      <c r="D9" s="248"/>
      <c r="E9" s="248"/>
      <c r="F9" s="248"/>
      <c r="G9" s="248"/>
      <c r="H9" s="249"/>
      <c r="I9" s="15"/>
      <c r="J9" s="20"/>
      <c r="K9" s="21"/>
    </row>
    <row r="10" spans="1:11" s="22" customFormat="1" ht="35.25" customHeight="1">
      <c r="A10" s="87" t="s">
        <v>10</v>
      </c>
      <c r="B10" s="234" t="str">
        <f>作業頁!D10</f>
        <v>7月28日(木)</v>
      </c>
      <c r="C10" s="235"/>
      <c r="D10" s="236" t="str">
        <f>作業頁!E10</f>
        <v>14:00～17:00</v>
      </c>
      <c r="E10" s="236"/>
      <c r="F10" s="38"/>
      <c r="G10" s="39"/>
      <c r="H10" s="37"/>
      <c r="I10" s="15"/>
      <c r="J10" s="20"/>
    </row>
    <row r="11" spans="1:11" s="13" customFormat="1" ht="17.25" customHeight="1">
      <c r="A11" s="20"/>
      <c r="B11" s="23"/>
      <c r="C11" s="23"/>
      <c r="D11" s="23"/>
      <c r="E11" s="24"/>
      <c r="F11" s="24"/>
      <c r="G11" s="24"/>
      <c r="H11" s="24"/>
      <c r="I11" s="15"/>
      <c r="J11" s="23"/>
    </row>
    <row r="12" spans="1:11" s="13" customFormat="1" ht="42.75" customHeight="1">
      <c r="A12" s="92" t="s">
        <v>3</v>
      </c>
      <c r="B12" s="237" t="s">
        <v>4</v>
      </c>
      <c r="C12" s="238"/>
      <c r="D12" s="93" t="s">
        <v>41</v>
      </c>
      <c r="E12" s="94" t="s">
        <v>29</v>
      </c>
      <c r="F12" s="270" t="s">
        <v>18</v>
      </c>
      <c r="G12" s="271"/>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121"/>
      <c r="D24" s="121"/>
      <c r="E24" s="121"/>
      <c r="F24" s="230"/>
      <c r="G24" s="230"/>
      <c r="H24" s="230"/>
      <c r="I24" s="4"/>
      <c r="J24" s="4"/>
    </row>
    <row r="25" spans="1:10" ht="20.25" hidden="1" customHeight="1">
      <c r="A25" s="120"/>
      <c r="B25" s="120"/>
      <c r="C25" s="119"/>
      <c r="D25" s="119"/>
      <c r="E25" s="119"/>
      <c r="F25" s="222" t="e">
        <f>作業頁!#REF!</f>
        <v>#REF!</v>
      </c>
      <c r="G25" s="222"/>
      <c r="H25" s="222"/>
      <c r="I25" s="4"/>
      <c r="J25" s="4"/>
    </row>
    <row r="26" spans="1:10" ht="20.25" hidden="1" customHeight="1">
      <c r="A26" s="232">
        <f>C18</f>
        <v>0</v>
      </c>
      <c r="B26" s="232"/>
      <c r="C26" s="232"/>
      <c r="D26" s="233">
        <f>G18</f>
        <v>0</v>
      </c>
      <c r="E26" s="233"/>
      <c r="F26" s="233"/>
      <c r="G26" s="119"/>
      <c r="H26" s="119"/>
      <c r="I26" s="4"/>
      <c r="J26" s="4"/>
    </row>
    <row r="27" spans="1:10" ht="20.25" hidden="1" customHeight="1">
      <c r="A27" s="122"/>
      <c r="B27" s="122"/>
      <c r="C27" s="122"/>
      <c r="D27" s="12"/>
      <c r="E27" s="221" t="s">
        <v>22</v>
      </c>
      <c r="F27" s="221"/>
      <c r="G27" s="221"/>
      <c r="H27" s="221"/>
      <c r="I27" s="4"/>
      <c r="J27" s="4"/>
    </row>
    <row r="28" spans="1:10" ht="20.25" hidden="1" customHeight="1">
      <c r="A28" s="9"/>
      <c r="B28" s="9"/>
      <c r="C28" s="9"/>
      <c r="D28" s="120"/>
      <c r="E28" s="119"/>
      <c r="F28" s="222"/>
      <c r="G28" s="222"/>
      <c r="H28" s="222"/>
      <c r="I28" s="4"/>
      <c r="J28" s="4"/>
    </row>
    <row r="29" spans="1:10" ht="39.75" hidden="1" customHeight="1">
      <c r="A29" s="224" t="s">
        <v>32</v>
      </c>
      <c r="B29" s="224"/>
      <c r="C29" s="224"/>
      <c r="D29" s="224"/>
      <c r="E29" s="224"/>
      <c r="F29" s="224"/>
      <c r="G29" s="224"/>
      <c r="H29" s="224"/>
      <c r="I29" s="4"/>
      <c r="J29" s="4"/>
    </row>
    <row r="30" spans="1:10" ht="34.5" hidden="1" customHeight="1">
      <c r="A30" s="120"/>
      <c r="B30" s="120"/>
      <c r="C30" s="119"/>
      <c r="D30" s="119"/>
      <c r="E30" s="119"/>
      <c r="F30" s="119"/>
      <c r="G30" s="119"/>
      <c r="H30" s="119"/>
      <c r="I30" s="4"/>
      <c r="J30" s="4"/>
    </row>
    <row r="31" spans="1:10" ht="66.75" hidden="1" customHeight="1">
      <c r="A31" s="10"/>
      <c r="B31" s="10"/>
      <c r="C31" s="10"/>
      <c r="D31" s="10"/>
      <c r="E31" s="10"/>
      <c r="F31" s="226" t="s">
        <v>42</v>
      </c>
      <c r="G31" s="226"/>
      <c r="H31" s="226"/>
      <c r="I31" s="4"/>
      <c r="J31" s="4"/>
    </row>
    <row r="32" spans="1:10" ht="99.75" customHeight="1">
      <c r="A32" s="228" t="s">
        <v>80</v>
      </c>
      <c r="B32" s="228"/>
      <c r="C32" s="228"/>
      <c r="D32" s="228"/>
      <c r="E32" s="228"/>
      <c r="F32" s="228"/>
      <c r="G32" s="228"/>
      <c r="H32" s="228"/>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6:H6"/>
    <mergeCell ref="A1:J1"/>
    <mergeCell ref="B2:C2"/>
    <mergeCell ref="D2:H2"/>
    <mergeCell ref="G4:H4"/>
    <mergeCell ref="G5:H5"/>
    <mergeCell ref="A18:B18"/>
    <mergeCell ref="C18:D18"/>
    <mergeCell ref="E18:F18"/>
    <mergeCell ref="G18:H18"/>
    <mergeCell ref="F8:G8"/>
    <mergeCell ref="B9:H9"/>
    <mergeCell ref="B10:C10"/>
    <mergeCell ref="D10:E10"/>
    <mergeCell ref="B12:C12"/>
    <mergeCell ref="F12:G12"/>
    <mergeCell ref="B13:C13"/>
    <mergeCell ref="B14:C14"/>
    <mergeCell ref="B15:C15"/>
    <mergeCell ref="A17:B17"/>
    <mergeCell ref="F17:H17"/>
    <mergeCell ref="F25:H25"/>
    <mergeCell ref="A19:B19"/>
    <mergeCell ref="C19:D19"/>
    <mergeCell ref="E19:F19"/>
    <mergeCell ref="G19:H19"/>
    <mergeCell ref="A20:B20"/>
    <mergeCell ref="C20:H20"/>
    <mergeCell ref="A21:B21"/>
    <mergeCell ref="C21:H21"/>
    <mergeCell ref="A22:B22"/>
    <mergeCell ref="C22:H22"/>
    <mergeCell ref="F24:H24"/>
    <mergeCell ref="A32:H32"/>
    <mergeCell ref="A26:C26"/>
    <mergeCell ref="D26:F26"/>
    <mergeCell ref="E27:H27"/>
    <mergeCell ref="F28:H28"/>
    <mergeCell ref="A29:H29"/>
    <mergeCell ref="F31:H31"/>
  </mergeCells>
  <phoneticPr fontId="1"/>
  <dataValidations disablePrompts="1" count="1">
    <dataValidation imeMode="fullKatakana" allowBlank="1" showInputMessage="1" showErrorMessage="1" sqref="D13:D15" xr:uid="{06DB0905-F138-4564-B20F-B2303380CE1E}"/>
  </dataValidations>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9C53452D-6B58-4638-A7F4-896A5E9D797D}">
          <x14:formula1>
            <xm:f>作業頁!$C$16:$C$23</xm:f>
          </x14:formula1>
          <xm:sqref>F13:F15</xm:sqref>
        </x14:dataValidation>
        <x14:dataValidation type="list" allowBlank="1" showInputMessage="1" showErrorMessage="1" xr:uid="{83744FA8-F736-4C54-8AA9-FD117F38A64B}">
          <x14:formula1>
            <xm:f>作業頁!$D$16:$D$17</xm:f>
          </x14:formula1>
          <xm:sqref>E13:E15</xm:sqref>
        </x14:dataValidation>
        <x14:dataValidation type="list" allowBlank="1" showInputMessage="1" showErrorMessage="1" xr:uid="{4FB03E70-4F21-4766-8F3F-C55679578811}">
          <x14:formula1>
            <xm:f>作業頁!$E$17:$E$214</xm:f>
          </x14:formula1>
          <xm:sqref>H13:H15</xm:sqref>
        </x14:dataValidation>
        <x14:dataValidation type="list" allowBlank="1" showInputMessage="1" showErrorMessage="1" xr:uid="{963F9E86-A328-47B5-AD54-DB7AC0E34678}">
          <x14:formula1>
            <xm:f>作業頁!$B$15:$B$23</xm:f>
          </x14:formula1>
          <xm:sqref>C17</xm:sqref>
        </x14:dataValidation>
        <x14:dataValidation type="list" allowBlank="1" showInputMessage="1" showErrorMessage="1" xr:uid="{5DED68A2-4DEA-4342-A23E-111A92137637}">
          <x14:formula1>
            <xm:f>作業頁!E17</xm:f>
          </x14:formula1>
          <xm:sqref>O20:O21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33CF6-26B6-45B2-967D-DDA973EDA056}">
  <sheetPr codeName="Sheet11">
    <tabColor rgb="FFFF99FF"/>
  </sheetPr>
  <dimension ref="A1:K43"/>
  <sheetViews>
    <sheetView view="pageBreakPreview" zoomScaleNormal="100" zoomScaleSheetLayoutView="100" workbookViewId="0">
      <selection activeCell="J4" sqref="J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166"/>
      <c r="J2" s="166"/>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94.5" customHeight="1">
      <c r="A6" s="246" t="s">
        <v>172</v>
      </c>
      <c r="B6" s="246"/>
      <c r="C6" s="246"/>
      <c r="D6" s="246"/>
      <c r="E6" s="246"/>
      <c r="F6" s="246"/>
      <c r="G6" s="246"/>
      <c r="H6" s="246"/>
      <c r="I6" s="15"/>
      <c r="J6" s="17"/>
    </row>
    <row r="7" spans="1:11" s="18" customFormat="1" ht="18.75" customHeight="1">
      <c r="A7" s="47"/>
      <c r="B7" s="47"/>
      <c r="C7" s="47"/>
      <c r="D7" s="47"/>
      <c r="E7" s="47"/>
      <c r="F7" s="47"/>
      <c r="G7" s="47"/>
      <c r="H7" s="47"/>
      <c r="I7" s="15"/>
      <c r="J7" s="17"/>
    </row>
    <row r="8" spans="1:11" s="22" customFormat="1" ht="36.75" customHeight="1">
      <c r="A8" s="84" t="s">
        <v>15</v>
      </c>
      <c r="B8" s="134"/>
      <c r="C8" s="130">
        <f>作業頁!A11</f>
        <v>9</v>
      </c>
      <c r="D8" s="148" t="str">
        <f>IF(作業頁!F11=作業頁!F1,作業頁!F1,"　")</f>
        <v>【専門職推奨】</v>
      </c>
      <c r="E8" s="136"/>
      <c r="F8" s="263"/>
      <c r="G8" s="264"/>
      <c r="H8" s="47"/>
      <c r="I8" s="15"/>
      <c r="J8" s="20"/>
      <c r="K8" s="21"/>
    </row>
    <row r="9" spans="1:11" s="22" customFormat="1" ht="48" customHeight="1">
      <c r="A9" s="86" t="s">
        <v>6</v>
      </c>
      <c r="B9" s="247" t="str">
        <f>作業頁!C11</f>
        <v>行動変容につながる保健指導
～説明力・質問力をスキルアップし指導力を高める～</v>
      </c>
      <c r="C9" s="248"/>
      <c r="D9" s="248"/>
      <c r="E9" s="248"/>
      <c r="F9" s="248"/>
      <c r="G9" s="248"/>
      <c r="H9" s="249"/>
      <c r="I9" s="15"/>
      <c r="J9" s="20"/>
      <c r="K9" s="21"/>
    </row>
    <row r="10" spans="1:11" s="22" customFormat="1" ht="35.25" customHeight="1">
      <c r="A10" s="87" t="s">
        <v>10</v>
      </c>
      <c r="B10" s="234" t="str">
        <f>作業頁!D11</f>
        <v xml:space="preserve">8月5日(金)
</v>
      </c>
      <c r="C10" s="235"/>
      <c r="D10" s="236" t="str">
        <f>作業頁!E11</f>
        <v>14:00～17:00</v>
      </c>
      <c r="E10" s="236"/>
      <c r="F10" s="38"/>
      <c r="G10" s="39"/>
      <c r="H10" s="37"/>
      <c r="I10" s="15"/>
      <c r="J10" s="20"/>
    </row>
    <row r="11" spans="1:11" s="13" customFormat="1" ht="17.25" customHeight="1">
      <c r="A11" s="20"/>
      <c r="B11" s="23"/>
      <c r="C11" s="23"/>
      <c r="D11" s="23"/>
      <c r="E11" s="24"/>
      <c r="F11" s="24"/>
      <c r="G11" s="24"/>
      <c r="H11" s="24"/>
      <c r="I11" s="15"/>
      <c r="J11" s="23"/>
    </row>
    <row r="12" spans="1:11" s="13" customFormat="1" ht="42.75" customHeight="1">
      <c r="A12" s="92" t="s">
        <v>3</v>
      </c>
      <c r="B12" s="237" t="s">
        <v>4</v>
      </c>
      <c r="C12" s="238"/>
      <c r="D12" s="93" t="s">
        <v>41</v>
      </c>
      <c r="E12" s="94" t="s">
        <v>29</v>
      </c>
      <c r="F12" s="270" t="s">
        <v>18</v>
      </c>
      <c r="G12" s="271"/>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164"/>
      <c r="D24" s="164"/>
      <c r="E24" s="164"/>
      <c r="F24" s="230"/>
      <c r="G24" s="230"/>
      <c r="H24" s="230"/>
      <c r="I24" s="4"/>
      <c r="J24" s="4"/>
    </row>
    <row r="25" spans="1:10" ht="20.25" hidden="1" customHeight="1">
      <c r="A25" s="163"/>
      <c r="B25" s="163"/>
      <c r="C25" s="162"/>
      <c r="D25" s="162"/>
      <c r="E25" s="162"/>
      <c r="F25" s="222" t="e">
        <f>作業頁!#REF!</f>
        <v>#REF!</v>
      </c>
      <c r="G25" s="222"/>
      <c r="H25" s="222"/>
      <c r="I25" s="4"/>
      <c r="J25" s="4"/>
    </row>
    <row r="26" spans="1:10" ht="20.25" hidden="1" customHeight="1">
      <c r="A26" s="232">
        <f>C18</f>
        <v>0</v>
      </c>
      <c r="B26" s="232"/>
      <c r="C26" s="232"/>
      <c r="D26" s="233">
        <f>G18</f>
        <v>0</v>
      </c>
      <c r="E26" s="233"/>
      <c r="F26" s="233"/>
      <c r="G26" s="162"/>
      <c r="H26" s="162"/>
      <c r="I26" s="4"/>
      <c r="J26" s="4"/>
    </row>
    <row r="27" spans="1:10" ht="20.25" hidden="1" customHeight="1">
      <c r="A27" s="165"/>
      <c r="B27" s="165"/>
      <c r="C27" s="165"/>
      <c r="D27" s="12"/>
      <c r="E27" s="221" t="s">
        <v>22</v>
      </c>
      <c r="F27" s="221"/>
      <c r="G27" s="221"/>
      <c r="H27" s="221"/>
      <c r="I27" s="4"/>
      <c r="J27" s="4"/>
    </row>
    <row r="28" spans="1:10" ht="20.25" hidden="1" customHeight="1">
      <c r="A28" s="9"/>
      <c r="B28" s="9"/>
      <c r="C28" s="9"/>
      <c r="D28" s="163"/>
      <c r="E28" s="162"/>
      <c r="F28" s="222"/>
      <c r="G28" s="222"/>
      <c r="H28" s="222"/>
      <c r="I28" s="4"/>
      <c r="J28" s="4"/>
    </row>
    <row r="29" spans="1:10" ht="39.75" hidden="1" customHeight="1">
      <c r="A29" s="224" t="s">
        <v>32</v>
      </c>
      <c r="B29" s="224"/>
      <c r="C29" s="224"/>
      <c r="D29" s="224"/>
      <c r="E29" s="224"/>
      <c r="F29" s="224"/>
      <c r="G29" s="224"/>
      <c r="H29" s="224"/>
      <c r="I29" s="4"/>
      <c r="J29" s="4"/>
    </row>
    <row r="30" spans="1:10" ht="34.5" hidden="1" customHeight="1">
      <c r="A30" s="163"/>
      <c r="B30" s="163"/>
      <c r="C30" s="162"/>
      <c r="D30" s="162"/>
      <c r="E30" s="162"/>
      <c r="F30" s="162"/>
      <c r="G30" s="162"/>
      <c r="H30" s="162"/>
      <c r="I30" s="4"/>
      <c r="J30" s="4"/>
    </row>
    <row r="31" spans="1:10" ht="66.75" hidden="1" customHeight="1">
      <c r="A31" s="10"/>
      <c r="B31" s="10"/>
      <c r="C31" s="10"/>
      <c r="D31" s="10"/>
      <c r="E31" s="10"/>
      <c r="F31" s="226" t="s">
        <v>42</v>
      </c>
      <c r="G31" s="226"/>
      <c r="H31" s="226"/>
      <c r="I31" s="4"/>
      <c r="J31" s="4"/>
    </row>
    <row r="32" spans="1:10" ht="99.75" customHeight="1">
      <c r="A32" s="228" t="s">
        <v>80</v>
      </c>
      <c r="B32" s="228"/>
      <c r="C32" s="228"/>
      <c r="D32" s="228"/>
      <c r="E32" s="228"/>
      <c r="F32" s="228"/>
      <c r="G32" s="228"/>
      <c r="H32" s="228"/>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mergeCells count="40">
    <mergeCell ref="A6:H6"/>
    <mergeCell ref="A1:J1"/>
    <mergeCell ref="B2:C2"/>
    <mergeCell ref="D2:H2"/>
    <mergeCell ref="G4:H4"/>
    <mergeCell ref="G5:H5"/>
    <mergeCell ref="A18:B18"/>
    <mergeCell ref="C18:D18"/>
    <mergeCell ref="E18:F18"/>
    <mergeCell ref="G18:H18"/>
    <mergeCell ref="F8:G8"/>
    <mergeCell ref="B9:H9"/>
    <mergeCell ref="B10:C10"/>
    <mergeCell ref="D10:E10"/>
    <mergeCell ref="B12:C12"/>
    <mergeCell ref="F12:G12"/>
    <mergeCell ref="B13:C13"/>
    <mergeCell ref="B14:C14"/>
    <mergeCell ref="B15:C15"/>
    <mergeCell ref="A17:B17"/>
    <mergeCell ref="F17:H17"/>
    <mergeCell ref="F25:H25"/>
    <mergeCell ref="A19:B19"/>
    <mergeCell ref="C19:D19"/>
    <mergeCell ref="E19:F19"/>
    <mergeCell ref="G19:H19"/>
    <mergeCell ref="A20:B20"/>
    <mergeCell ref="C20:H20"/>
    <mergeCell ref="A21:B21"/>
    <mergeCell ref="C21:H21"/>
    <mergeCell ref="A22:B22"/>
    <mergeCell ref="C22:H22"/>
    <mergeCell ref="F24:H24"/>
    <mergeCell ref="A32:H32"/>
    <mergeCell ref="A26:C26"/>
    <mergeCell ref="D26:F26"/>
    <mergeCell ref="E27:H27"/>
    <mergeCell ref="F28:H28"/>
    <mergeCell ref="A29:H29"/>
    <mergeCell ref="F31:H31"/>
  </mergeCells>
  <phoneticPr fontId="1"/>
  <dataValidations count="1">
    <dataValidation imeMode="fullKatakana" allowBlank="1" showInputMessage="1" showErrorMessage="1" sqref="D13:D15" xr:uid="{7C7EDF65-014F-4E73-9A27-F2DE068FACBA}"/>
  </dataValidations>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8F871E0-C03D-401A-98CF-5472A4D2ED0D}">
          <x14:formula1>
            <xm:f>作業頁!$B$15:$B$23</xm:f>
          </x14:formula1>
          <xm:sqref>C17</xm:sqref>
        </x14:dataValidation>
        <x14:dataValidation type="list" allowBlank="1" showInputMessage="1" showErrorMessage="1" xr:uid="{5A7B8222-CAA5-434A-8E65-6EA76BEFE522}">
          <x14:formula1>
            <xm:f>作業頁!$E$17:$E$214</xm:f>
          </x14:formula1>
          <xm:sqref>H13:H15</xm:sqref>
        </x14:dataValidation>
        <x14:dataValidation type="list" allowBlank="1" showInputMessage="1" showErrorMessage="1" xr:uid="{CF060DF9-65F2-4091-81DF-A00EF259FFF6}">
          <x14:formula1>
            <xm:f>作業頁!$D$16:$D$17</xm:f>
          </x14:formula1>
          <xm:sqref>E13:E15</xm:sqref>
        </x14:dataValidation>
        <x14:dataValidation type="list" allowBlank="1" showInputMessage="1" showErrorMessage="1" xr:uid="{211F00CC-7C0E-4082-9D19-9F0832624916}">
          <x14:formula1>
            <xm:f>作業頁!$C$16:$C$23</xm:f>
          </x14:formula1>
          <xm:sqref>F13:F15</xm:sqref>
        </x14:dataValidation>
        <x14:dataValidation type="list" allowBlank="1" showInputMessage="1" showErrorMessage="1" xr:uid="{1CE0F256-BDD4-429C-A8A2-42526F689E46}">
          <x14:formula1>
            <xm:f>作業頁!E17</xm:f>
          </x14:formula1>
          <xm:sqref>O20:O21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D9187-5B3B-4939-AC5B-D17A4C05EF9A}">
  <sheetPr codeName="Sheet12">
    <tabColor theme="9" tint="0.79998168889431442"/>
  </sheetPr>
  <dimension ref="A1:K43"/>
  <sheetViews>
    <sheetView tabSelected="1" view="pageBreakPreview" zoomScaleNormal="100" zoomScaleSheetLayoutView="100" workbookViewId="0">
      <selection activeCell="M7" sqref="M7"/>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166"/>
      <c r="J2" s="166"/>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94.5" customHeight="1">
      <c r="A6" s="246" t="s">
        <v>172</v>
      </c>
      <c r="B6" s="246"/>
      <c r="C6" s="246"/>
      <c r="D6" s="246"/>
      <c r="E6" s="246"/>
      <c r="F6" s="246"/>
      <c r="G6" s="246"/>
      <c r="H6" s="246"/>
      <c r="I6" s="15"/>
      <c r="J6" s="17"/>
    </row>
    <row r="7" spans="1:11" s="18" customFormat="1" ht="18.75" customHeight="1">
      <c r="A7" s="47"/>
      <c r="B7" s="47"/>
      <c r="C7" s="47"/>
      <c r="D7" s="47"/>
      <c r="E7" s="47"/>
      <c r="F7" s="47"/>
      <c r="G7" s="47"/>
      <c r="H7" s="47"/>
      <c r="I7" s="15"/>
      <c r="J7" s="17"/>
    </row>
    <row r="8" spans="1:11" s="22" customFormat="1" ht="36.75" customHeight="1">
      <c r="A8" s="84" t="s">
        <v>15</v>
      </c>
      <c r="B8" s="134"/>
      <c r="C8" s="130">
        <f>作業頁!A12</f>
        <v>10</v>
      </c>
      <c r="D8" s="148" t="str">
        <f>IF(作業頁!F12=作業頁!F1,作業頁!F1,"　")</f>
        <v>【専門職推奨】</v>
      </c>
      <c r="E8" s="136"/>
      <c r="F8" s="263"/>
      <c r="G8" s="264"/>
      <c r="H8" s="47"/>
      <c r="I8" s="15"/>
      <c r="J8" s="20"/>
      <c r="K8" s="21"/>
    </row>
    <row r="9" spans="1:11" s="22" customFormat="1" ht="48" customHeight="1">
      <c r="A9" s="86" t="s">
        <v>6</v>
      </c>
      <c r="B9" s="247" t="str">
        <f>作業頁!C12</f>
        <v>動脈硬化性疾患予防と最新情報を学ぶ
～リスク因子を減らす生活習慣～</v>
      </c>
      <c r="C9" s="248"/>
      <c r="D9" s="248"/>
      <c r="E9" s="248"/>
      <c r="F9" s="248"/>
      <c r="G9" s="248"/>
      <c r="H9" s="249"/>
      <c r="I9" s="15"/>
      <c r="J9" s="20"/>
      <c r="K9" s="21"/>
    </row>
    <row r="10" spans="1:11" s="22" customFormat="1" ht="35.25" customHeight="1">
      <c r="A10" s="87" t="s">
        <v>10</v>
      </c>
      <c r="B10" s="234" t="str">
        <f>作業頁!D12</f>
        <v xml:space="preserve">8月26日(金)
</v>
      </c>
      <c r="C10" s="235"/>
      <c r="D10" s="236" t="str">
        <f>作業頁!E10</f>
        <v>14:00～17:00</v>
      </c>
      <c r="E10" s="236"/>
      <c r="F10" s="38"/>
      <c r="G10" s="39"/>
      <c r="H10" s="37"/>
      <c r="I10" s="15"/>
      <c r="J10" s="20"/>
    </row>
    <row r="11" spans="1:11" s="13" customFormat="1" ht="17.25" customHeight="1">
      <c r="A11" s="20"/>
      <c r="B11" s="23"/>
      <c r="C11" s="23"/>
      <c r="D11" s="23"/>
      <c r="E11" s="24"/>
      <c r="F11" s="24"/>
      <c r="G11" s="24"/>
      <c r="H11" s="24"/>
      <c r="I11" s="15"/>
      <c r="J11" s="23"/>
    </row>
    <row r="12" spans="1:11" s="13" customFormat="1" ht="42.75" customHeight="1">
      <c r="A12" s="92" t="s">
        <v>3</v>
      </c>
      <c r="B12" s="237" t="s">
        <v>4</v>
      </c>
      <c r="C12" s="238"/>
      <c r="D12" s="93" t="s">
        <v>41</v>
      </c>
      <c r="E12" s="94" t="s">
        <v>29</v>
      </c>
      <c r="F12" s="270" t="s">
        <v>18</v>
      </c>
      <c r="G12" s="271"/>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79"/>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164"/>
      <c r="D24" s="164"/>
      <c r="E24" s="164"/>
      <c r="F24" s="230"/>
      <c r="G24" s="230"/>
      <c r="H24" s="230"/>
      <c r="I24" s="4"/>
      <c r="J24" s="4"/>
    </row>
    <row r="25" spans="1:10" ht="20.25" hidden="1" customHeight="1">
      <c r="A25" s="163"/>
      <c r="B25" s="163"/>
      <c r="C25" s="162"/>
      <c r="D25" s="162"/>
      <c r="E25" s="162"/>
      <c r="F25" s="222" t="e">
        <f>作業頁!#REF!</f>
        <v>#REF!</v>
      </c>
      <c r="G25" s="222"/>
      <c r="H25" s="222"/>
      <c r="I25" s="4"/>
      <c r="J25" s="4"/>
    </row>
    <row r="26" spans="1:10" ht="20.25" hidden="1" customHeight="1">
      <c r="A26" s="232">
        <f>C18</f>
        <v>0</v>
      </c>
      <c r="B26" s="232"/>
      <c r="C26" s="232"/>
      <c r="D26" s="233">
        <f>G18</f>
        <v>0</v>
      </c>
      <c r="E26" s="233"/>
      <c r="F26" s="233"/>
      <c r="G26" s="162"/>
      <c r="H26" s="162"/>
      <c r="I26" s="4"/>
      <c r="J26" s="4"/>
    </row>
    <row r="27" spans="1:10" ht="20.25" hidden="1" customHeight="1">
      <c r="A27" s="165"/>
      <c r="B27" s="165"/>
      <c r="C27" s="165"/>
      <c r="D27" s="12"/>
      <c r="E27" s="221" t="s">
        <v>22</v>
      </c>
      <c r="F27" s="221"/>
      <c r="G27" s="221"/>
      <c r="H27" s="221"/>
      <c r="I27" s="4"/>
      <c r="J27" s="4"/>
    </row>
    <row r="28" spans="1:10" ht="20.25" hidden="1" customHeight="1">
      <c r="A28" s="9"/>
      <c r="B28" s="9"/>
      <c r="C28" s="9"/>
      <c r="D28" s="163"/>
      <c r="E28" s="162"/>
      <c r="F28" s="222"/>
      <c r="G28" s="222"/>
      <c r="H28" s="222"/>
      <c r="I28" s="4"/>
      <c r="J28" s="4"/>
    </row>
    <row r="29" spans="1:10" ht="39.75" hidden="1" customHeight="1">
      <c r="A29" s="224" t="s">
        <v>32</v>
      </c>
      <c r="B29" s="224"/>
      <c r="C29" s="224"/>
      <c r="D29" s="224"/>
      <c r="E29" s="224"/>
      <c r="F29" s="224"/>
      <c r="G29" s="224"/>
      <c r="H29" s="224"/>
      <c r="I29" s="4"/>
      <c r="J29" s="4"/>
    </row>
    <row r="30" spans="1:10" ht="34.5" hidden="1" customHeight="1">
      <c r="A30" s="163"/>
      <c r="B30" s="163"/>
      <c r="C30" s="162"/>
      <c r="D30" s="162"/>
      <c r="E30" s="162"/>
      <c r="F30" s="162"/>
      <c r="G30" s="162"/>
      <c r="H30" s="162"/>
      <c r="I30" s="4"/>
      <c r="J30" s="4"/>
    </row>
    <row r="31" spans="1:10" ht="66.75" hidden="1" customHeight="1">
      <c r="A31" s="10"/>
      <c r="B31" s="10"/>
      <c r="C31" s="10"/>
      <c r="D31" s="10"/>
      <c r="E31" s="10"/>
      <c r="F31" s="226" t="s">
        <v>42</v>
      </c>
      <c r="G31" s="226"/>
      <c r="H31" s="226"/>
      <c r="I31" s="4"/>
      <c r="J31" s="4"/>
    </row>
    <row r="32" spans="1:10" ht="99.75" customHeight="1">
      <c r="A32" s="228" t="s">
        <v>80</v>
      </c>
      <c r="B32" s="228"/>
      <c r="C32" s="228"/>
      <c r="D32" s="228"/>
      <c r="E32" s="228"/>
      <c r="F32" s="228"/>
      <c r="G32" s="228"/>
      <c r="H32" s="228"/>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6:H6"/>
    <mergeCell ref="A1:J1"/>
    <mergeCell ref="B2:C2"/>
    <mergeCell ref="D2:H2"/>
    <mergeCell ref="G4:H4"/>
    <mergeCell ref="G5:H5"/>
    <mergeCell ref="A18:B18"/>
    <mergeCell ref="C18:D18"/>
    <mergeCell ref="E18:F18"/>
    <mergeCell ref="G18:H18"/>
    <mergeCell ref="F8:G8"/>
    <mergeCell ref="B9:H9"/>
    <mergeCell ref="B10:C10"/>
    <mergeCell ref="D10:E10"/>
    <mergeCell ref="B12:C12"/>
    <mergeCell ref="F12:G12"/>
    <mergeCell ref="B13:C13"/>
    <mergeCell ref="B14:C14"/>
    <mergeCell ref="B15:C15"/>
    <mergeCell ref="A17:B17"/>
    <mergeCell ref="F17:H17"/>
    <mergeCell ref="F25:H25"/>
    <mergeCell ref="A19:B19"/>
    <mergeCell ref="C19:D19"/>
    <mergeCell ref="E19:F19"/>
    <mergeCell ref="G19:H19"/>
    <mergeCell ref="A20:B20"/>
    <mergeCell ref="C20:H20"/>
    <mergeCell ref="A21:B21"/>
    <mergeCell ref="C21:H21"/>
    <mergeCell ref="A22:B22"/>
    <mergeCell ref="C22:H22"/>
    <mergeCell ref="F24:H24"/>
    <mergeCell ref="A32:H32"/>
    <mergeCell ref="A26:C26"/>
    <mergeCell ref="D26:F26"/>
    <mergeCell ref="E27:H27"/>
    <mergeCell ref="F28:H28"/>
    <mergeCell ref="A29:H29"/>
    <mergeCell ref="F31:H31"/>
  </mergeCells>
  <phoneticPr fontId="1"/>
  <dataValidations disablePrompts="1" count="1">
    <dataValidation imeMode="fullKatakana" allowBlank="1" showInputMessage="1" showErrorMessage="1" sqref="D13:D15" xr:uid="{C0B5E655-A460-48B7-A664-A47344F13D0A}"/>
  </dataValidations>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E365FF17-3527-4D54-A071-689BE28ACA7B}">
          <x14:formula1>
            <xm:f>作業頁!$C$16:$C$23</xm:f>
          </x14:formula1>
          <xm:sqref>F13:F15</xm:sqref>
        </x14:dataValidation>
        <x14:dataValidation type="list" allowBlank="1" showInputMessage="1" showErrorMessage="1" xr:uid="{39DFCDA3-DB5A-4093-BF59-D0A93C9D96D0}">
          <x14:formula1>
            <xm:f>作業頁!$D$16:$D$17</xm:f>
          </x14:formula1>
          <xm:sqref>E13:E15</xm:sqref>
        </x14:dataValidation>
        <x14:dataValidation type="list" allowBlank="1" showInputMessage="1" showErrorMessage="1" xr:uid="{B80A6DA4-47A1-4720-8483-C3C3ADB09BE4}">
          <x14:formula1>
            <xm:f>作業頁!$E$17:$E$214</xm:f>
          </x14:formula1>
          <xm:sqref>H13:H15</xm:sqref>
        </x14:dataValidation>
        <x14:dataValidation type="list" allowBlank="1" showInputMessage="1" showErrorMessage="1" xr:uid="{63438FE8-60DA-4398-BDF1-19FAF9A60915}">
          <x14:formula1>
            <xm:f>作業頁!$B$15:$B$23</xm:f>
          </x14:formula1>
          <xm:sqref>C17</xm:sqref>
        </x14:dataValidation>
        <x14:dataValidation type="list" allowBlank="1" showInputMessage="1" showErrorMessage="1" xr:uid="{0B69E134-1F07-425E-8E66-48FC75A39339}">
          <x14:formula1>
            <xm:f>作業頁!E17</xm:f>
          </x14:formula1>
          <xm:sqref>O20:O21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0C77-8C09-47FE-A298-37559F58BFA9}">
  <sheetPr codeName="Sheet17">
    <tabColor rgb="FF00B0F0"/>
  </sheetPr>
  <dimension ref="A1:L25"/>
  <sheetViews>
    <sheetView topLeftCell="A7" zoomScale="60" zoomScaleNormal="60" workbookViewId="0">
      <selection activeCell="F10" sqref="F10"/>
    </sheetView>
  </sheetViews>
  <sheetFormatPr defaultRowHeight="14.25"/>
  <cols>
    <col min="1" max="1" width="8.625" style="1" customWidth="1"/>
    <col min="2" max="2" width="21.5" style="1" bestFit="1" customWidth="1"/>
    <col min="3" max="3" width="30.375" style="1" bestFit="1" customWidth="1"/>
    <col min="4" max="4" width="17.25" style="1" bestFit="1" customWidth="1"/>
    <col min="5" max="5" width="13.125" style="1" bestFit="1" customWidth="1"/>
    <col min="6" max="6" width="20.5" style="1" bestFit="1" customWidth="1"/>
    <col min="7" max="7" width="21" style="1" customWidth="1"/>
    <col min="8" max="8" width="13.875" style="1" bestFit="1" customWidth="1"/>
  </cols>
  <sheetData>
    <row r="1" spans="1:12">
      <c r="A1" s="63" t="s">
        <v>12</v>
      </c>
      <c r="B1" s="63" t="s">
        <v>13</v>
      </c>
      <c r="C1" s="63"/>
      <c r="D1" s="64" t="s">
        <v>11</v>
      </c>
      <c r="E1" s="64" t="s">
        <v>14</v>
      </c>
      <c r="F1" s="63" t="s">
        <v>174</v>
      </c>
      <c r="G1"/>
      <c r="H1"/>
    </row>
    <row r="2" spans="1:12">
      <c r="A2" s="63"/>
      <c r="B2" s="61"/>
      <c r="C2" s="63"/>
      <c r="D2" s="64"/>
      <c r="E2" s="64"/>
      <c r="F2" s="65"/>
      <c r="G2"/>
      <c r="H2"/>
    </row>
    <row r="3" spans="1:12" ht="66">
      <c r="A3" s="200">
        <v>1</v>
      </c>
      <c r="B3" s="143" t="s">
        <v>162</v>
      </c>
      <c r="C3" s="201" t="s">
        <v>102</v>
      </c>
      <c r="D3" s="199" t="s">
        <v>143</v>
      </c>
      <c r="E3" s="62" t="s">
        <v>176</v>
      </c>
      <c r="F3" s="143"/>
      <c r="G3"/>
      <c r="H3"/>
    </row>
    <row r="4" spans="1:12" ht="49.5">
      <c r="A4" s="200">
        <v>2</v>
      </c>
      <c r="B4" s="143" t="s">
        <v>171</v>
      </c>
      <c r="C4" s="201" t="s">
        <v>154</v>
      </c>
      <c r="D4" s="199" t="s">
        <v>144</v>
      </c>
      <c r="E4" s="62" t="s">
        <v>145</v>
      </c>
      <c r="F4" s="143"/>
      <c r="G4"/>
      <c r="H4"/>
    </row>
    <row r="5" spans="1:12" ht="82.5">
      <c r="A5" s="200">
        <v>3</v>
      </c>
      <c r="B5" s="143" t="s">
        <v>163</v>
      </c>
      <c r="C5" s="201" t="s">
        <v>153</v>
      </c>
      <c r="D5" s="199" t="s">
        <v>147</v>
      </c>
      <c r="E5" s="62" t="s">
        <v>146</v>
      </c>
      <c r="G5"/>
      <c r="H5"/>
    </row>
    <row r="6" spans="1:12" ht="66">
      <c r="A6" s="200">
        <v>4</v>
      </c>
      <c r="B6" s="143" t="s">
        <v>164</v>
      </c>
      <c r="C6" s="202" t="s">
        <v>155</v>
      </c>
      <c r="D6" s="199" t="s">
        <v>175</v>
      </c>
      <c r="E6" s="62" t="s">
        <v>86</v>
      </c>
      <c r="F6" s="205"/>
      <c r="G6"/>
      <c r="H6"/>
    </row>
    <row r="7" spans="1:12" ht="105.75" customHeight="1">
      <c r="A7" s="200">
        <v>5</v>
      </c>
      <c r="B7" s="143" t="s">
        <v>165</v>
      </c>
      <c r="C7" s="202" t="s">
        <v>156</v>
      </c>
      <c r="D7" s="199" t="s">
        <v>148</v>
      </c>
      <c r="E7" s="62" t="s">
        <v>146</v>
      </c>
      <c r="F7" s="204" t="s">
        <v>173</v>
      </c>
      <c r="G7"/>
      <c r="H7"/>
    </row>
    <row r="8" spans="1:12" ht="97.5" customHeight="1">
      <c r="A8" s="200">
        <v>6</v>
      </c>
      <c r="B8" s="143" t="s">
        <v>166</v>
      </c>
      <c r="C8" s="203" t="s">
        <v>157</v>
      </c>
      <c r="D8" s="199" t="s">
        <v>149</v>
      </c>
      <c r="E8" s="62" t="s">
        <v>146</v>
      </c>
      <c r="F8" s="205"/>
      <c r="G8"/>
      <c r="H8"/>
    </row>
    <row r="9" spans="1:12" ht="82.5">
      <c r="A9" s="200">
        <v>7</v>
      </c>
      <c r="B9" s="143" t="s">
        <v>167</v>
      </c>
      <c r="C9" s="201" t="s">
        <v>158</v>
      </c>
      <c r="D9" s="199" t="s">
        <v>150</v>
      </c>
      <c r="E9" s="62" t="s">
        <v>146</v>
      </c>
      <c r="F9" s="205"/>
      <c r="G9"/>
      <c r="H9"/>
    </row>
    <row r="10" spans="1:12" ht="82.5">
      <c r="A10" s="200">
        <v>8</v>
      </c>
      <c r="B10" s="143" t="s">
        <v>168</v>
      </c>
      <c r="C10" s="201" t="s">
        <v>159</v>
      </c>
      <c r="D10" s="199" t="s">
        <v>177</v>
      </c>
      <c r="E10" s="62" t="s">
        <v>146</v>
      </c>
      <c r="F10" s="204"/>
    </row>
    <row r="11" spans="1:12" ht="49.5">
      <c r="A11" s="200">
        <v>9</v>
      </c>
      <c r="B11" s="143" t="s">
        <v>169</v>
      </c>
      <c r="C11" s="201" t="s">
        <v>160</v>
      </c>
      <c r="D11" s="199" t="s">
        <v>151</v>
      </c>
      <c r="E11" s="62" t="s">
        <v>146</v>
      </c>
      <c r="F11" s="204" t="s">
        <v>91</v>
      </c>
      <c r="I11" s="124"/>
      <c r="J11" s="125"/>
      <c r="K11" s="126"/>
      <c r="L11" s="127"/>
    </row>
    <row r="12" spans="1:12" ht="49.5">
      <c r="A12" s="200">
        <v>10</v>
      </c>
      <c r="B12" s="143" t="s">
        <v>170</v>
      </c>
      <c r="C12" s="202" t="s">
        <v>161</v>
      </c>
      <c r="D12" s="199" t="s">
        <v>152</v>
      </c>
      <c r="E12" s="62" t="s">
        <v>146</v>
      </c>
      <c r="F12" s="204" t="s">
        <v>91</v>
      </c>
    </row>
    <row r="14" spans="1:12">
      <c r="B14" s="139" t="s">
        <v>17</v>
      </c>
      <c r="C14"/>
      <c r="D14"/>
    </row>
    <row r="15" spans="1:12">
      <c r="B15" s="140" t="s">
        <v>61</v>
      </c>
      <c r="C15" s="141" t="s">
        <v>20</v>
      </c>
      <c r="D15" s="143" t="s">
        <v>83</v>
      </c>
    </row>
    <row r="16" spans="1:12">
      <c r="B16" s="140" t="s">
        <v>62</v>
      </c>
      <c r="C16" s="142" t="s">
        <v>25</v>
      </c>
      <c r="D16" s="65">
        <v>1</v>
      </c>
      <c r="F16" s="2" t="s">
        <v>25</v>
      </c>
    </row>
    <row r="17" spans="2:6">
      <c r="B17" s="140" t="s">
        <v>63</v>
      </c>
      <c r="C17" s="142" t="s">
        <v>26</v>
      </c>
      <c r="D17" s="65">
        <v>2</v>
      </c>
      <c r="F17" s="2" t="s">
        <v>26</v>
      </c>
    </row>
    <row r="18" spans="2:6">
      <c r="B18" s="140" t="s">
        <v>64</v>
      </c>
      <c r="C18" s="142" t="s">
        <v>27</v>
      </c>
      <c r="D18"/>
      <c r="F18" s="2" t="s">
        <v>27</v>
      </c>
    </row>
    <row r="19" spans="2:6">
      <c r="B19" s="140" t="s">
        <v>66</v>
      </c>
      <c r="C19" s="142" t="s">
        <v>65</v>
      </c>
      <c r="D19"/>
      <c r="F19" s="2" t="s">
        <v>65</v>
      </c>
    </row>
    <row r="20" spans="2:6">
      <c r="B20" s="140" t="s">
        <v>68</v>
      </c>
      <c r="C20" s="142" t="s">
        <v>67</v>
      </c>
      <c r="D20"/>
      <c r="F20" s="2" t="s">
        <v>77</v>
      </c>
    </row>
    <row r="21" spans="2:6">
      <c r="B21" s="140" t="s">
        <v>88</v>
      </c>
      <c r="C21" s="142" t="s">
        <v>69</v>
      </c>
      <c r="D21"/>
      <c r="F21" s="2" t="s">
        <v>69</v>
      </c>
    </row>
    <row r="22" spans="2:6">
      <c r="B22" s="140" t="s">
        <v>89</v>
      </c>
      <c r="C22" s="142" t="s">
        <v>55</v>
      </c>
      <c r="D22"/>
      <c r="F22" s="2" t="s">
        <v>55</v>
      </c>
    </row>
    <row r="23" spans="2:6">
      <c r="B23" s="140"/>
      <c r="C23" s="142"/>
      <c r="D23"/>
    </row>
    <row r="24" spans="2:6">
      <c r="B24"/>
      <c r="D24"/>
    </row>
    <row r="25" spans="2:6">
      <c r="B25"/>
      <c r="D25"/>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B0F0"/>
  </sheetPr>
  <dimension ref="A1:U32"/>
  <sheetViews>
    <sheetView zoomScaleNormal="100" zoomScaleSheetLayoutView="55" workbookViewId="0">
      <pane ySplit="2" topLeftCell="A3" activePane="bottomLeft" state="frozen"/>
      <selection activeCell="B15" sqref="B15:C15"/>
      <selection pane="bottomLeft" activeCell="L35" sqref="L35"/>
    </sheetView>
  </sheetViews>
  <sheetFormatPr defaultRowHeight="13.5"/>
  <cols>
    <col min="1" max="1" width="9" style="42" bestFit="1" customWidth="1"/>
    <col min="3" max="3" width="10.875" bestFit="1" customWidth="1"/>
    <col min="4" max="4" width="29" bestFit="1" customWidth="1"/>
    <col min="10" max="10" width="17.125" customWidth="1"/>
    <col min="12" max="12" width="13.5" customWidth="1"/>
    <col min="17" max="17" width="40.75" customWidth="1"/>
  </cols>
  <sheetData>
    <row r="1" spans="1:21" ht="36" customHeight="1">
      <c r="A1" s="69" t="s">
        <v>59</v>
      </c>
      <c r="B1" s="70"/>
      <c r="C1" s="70"/>
      <c r="D1" s="70"/>
      <c r="E1" s="71"/>
      <c r="F1" s="71"/>
      <c r="G1" s="71"/>
    </row>
    <row r="2" spans="1:21" ht="30" customHeight="1">
      <c r="A2" s="42" t="s">
        <v>30</v>
      </c>
      <c r="B2" s="40" t="s">
        <v>17</v>
      </c>
      <c r="C2" t="s">
        <v>40</v>
      </c>
      <c r="D2" t="s">
        <v>33</v>
      </c>
      <c r="E2" t="s">
        <v>178</v>
      </c>
      <c r="F2" t="s">
        <v>1</v>
      </c>
      <c r="G2" t="s">
        <v>37</v>
      </c>
      <c r="H2" t="s">
        <v>38</v>
      </c>
      <c r="I2" t="s">
        <v>15</v>
      </c>
      <c r="J2" t="s">
        <v>13</v>
      </c>
      <c r="K2" t="s">
        <v>34</v>
      </c>
      <c r="L2" t="s">
        <v>4</v>
      </c>
      <c r="M2" t="s">
        <v>35</v>
      </c>
      <c r="N2" s="41" t="s">
        <v>21</v>
      </c>
      <c r="O2" s="41" t="s">
        <v>20</v>
      </c>
      <c r="P2" t="s">
        <v>39</v>
      </c>
      <c r="Q2" t="s">
        <v>9</v>
      </c>
    </row>
    <row r="3" spans="1:21" ht="30" customHeight="1">
      <c r="A3" s="53">
        <f>'1.健康推進プラン２１'!$G$4</f>
        <v>0</v>
      </c>
      <c r="B3" s="53">
        <f>'1.健康推進プラン２１'!$C$17</f>
        <v>0</v>
      </c>
      <c r="C3" s="53">
        <f>'1.健康推進プラン２１'!$D$17</f>
        <v>0</v>
      </c>
      <c r="D3" s="53">
        <f>'1.健康推進プラン２１'!$C$18</f>
        <v>0</v>
      </c>
      <c r="E3" s="53">
        <f>'1.健康推進プラン２１'!$C$19</f>
        <v>0</v>
      </c>
      <c r="F3" s="53">
        <f>'1.健康推進プラン２１'!$G$19</f>
        <v>0</v>
      </c>
      <c r="G3" s="53">
        <f>'1.健康推進プラン２１'!$C$21</f>
        <v>0</v>
      </c>
      <c r="H3" s="53">
        <f>'1.健康推進プラン２１'!$C$20</f>
        <v>0</v>
      </c>
      <c r="I3" s="53">
        <f>'1.健康推進プラン２１'!$C$8</f>
        <v>1</v>
      </c>
      <c r="J3" s="54" t="str">
        <f>VLOOKUP(I3,作業頁!$A$1:$E$7,2,FALSE)</f>
        <v>プラン２１</v>
      </c>
      <c r="K3" s="54">
        <v>1</v>
      </c>
      <c r="L3" s="53">
        <f>'1.健康推進プラン２１'!B13</f>
        <v>0</v>
      </c>
      <c r="M3" s="53">
        <f>'1.健康推進プラン２１'!D13</f>
        <v>0</v>
      </c>
      <c r="N3" s="53">
        <f>'1.健康推進プラン２１'!E13</f>
        <v>0</v>
      </c>
      <c r="O3" s="53">
        <f>'1.健康推進プラン２１'!F13</f>
        <v>0</v>
      </c>
      <c r="P3" s="53">
        <f>'1.健康推進プラン２１'!G13</f>
        <v>0</v>
      </c>
      <c r="Q3" s="53">
        <f>'1.健康推進プラン２１'!$C$22</f>
        <v>0</v>
      </c>
      <c r="R3" s="54"/>
      <c r="S3" s="54"/>
      <c r="T3" s="54"/>
      <c r="U3" s="54"/>
    </row>
    <row r="4" spans="1:21" ht="30" customHeight="1">
      <c r="A4" s="53">
        <f>'1.健康推進プラン２１'!$G$4</f>
        <v>0</v>
      </c>
      <c r="B4" s="53">
        <f>'1.健康推進プラン２１'!$C$17</f>
        <v>0</v>
      </c>
      <c r="C4" s="53">
        <f>'1.健康推進プラン２１'!$D$17</f>
        <v>0</v>
      </c>
      <c r="D4" s="53">
        <f>'1.健康推進プラン２１'!$C$18</f>
        <v>0</v>
      </c>
      <c r="E4" s="53">
        <f>'1.健康推進プラン２１'!$C$19</f>
        <v>0</v>
      </c>
      <c r="F4" s="53">
        <f>'1.健康推進プラン２１'!$G$19</f>
        <v>0</v>
      </c>
      <c r="G4" s="157"/>
      <c r="H4" s="157"/>
      <c r="I4" s="53">
        <f>'1.健康推進プラン２１'!$C$8</f>
        <v>1</v>
      </c>
      <c r="J4" s="54" t="str">
        <f>VLOOKUP(I4,作業頁!$A$1:$E$7,2,FALSE)</f>
        <v>プラン２１</v>
      </c>
      <c r="K4" s="54">
        <v>2</v>
      </c>
      <c r="L4" s="53">
        <f>'1.健康推進プラン２１'!B14</f>
        <v>0</v>
      </c>
      <c r="M4" s="53">
        <f>'1.健康推進プラン２１'!D14</f>
        <v>0</v>
      </c>
      <c r="N4" s="53">
        <f>'1.健康推進プラン２１'!E14</f>
        <v>0</v>
      </c>
      <c r="O4" s="53">
        <f>'1.健康推進プラン２１'!F14</f>
        <v>0</v>
      </c>
      <c r="P4" s="53">
        <f>'1.健康推進プラン２１'!G14</f>
        <v>0</v>
      </c>
      <c r="Q4" s="53">
        <f>'1.健康推進プラン２１'!$C$22</f>
        <v>0</v>
      </c>
      <c r="R4" s="54"/>
      <c r="S4" s="54"/>
      <c r="T4" s="54"/>
      <c r="U4" s="54"/>
    </row>
    <row r="5" spans="1:21" ht="30" customHeight="1">
      <c r="A5" s="53">
        <f>'1.健康推進プラン２１'!$G$4</f>
        <v>0</v>
      </c>
      <c r="B5" s="53">
        <f>'1.健康推進プラン２１'!$C$17</f>
        <v>0</v>
      </c>
      <c r="C5" s="53">
        <f>'1.健康推進プラン２１'!$D$17</f>
        <v>0</v>
      </c>
      <c r="D5" s="53">
        <f>'1.健康推進プラン２１'!$C$18</f>
        <v>0</v>
      </c>
      <c r="E5" s="53">
        <f>'1.健康推進プラン２１'!$C$19</f>
        <v>0</v>
      </c>
      <c r="F5" s="53">
        <f>'1.健康推進プラン２１'!$G$19</f>
        <v>0</v>
      </c>
      <c r="G5" s="53">
        <f>'1.健康推進プラン２１'!$C$21</f>
        <v>0</v>
      </c>
      <c r="H5" s="53">
        <f>'1.健康推進プラン２１'!$C$20</f>
        <v>0</v>
      </c>
      <c r="I5" s="53">
        <f>'1.健康推進プラン２１'!$C$8</f>
        <v>1</v>
      </c>
      <c r="J5" s="54" t="str">
        <f>VLOOKUP(I5,作業頁!$A$1:$E$7,2,FALSE)</f>
        <v>プラン２１</v>
      </c>
      <c r="K5" s="54">
        <v>3</v>
      </c>
      <c r="L5" s="53">
        <f>'1.健康推進プラン２１'!B15</f>
        <v>0</v>
      </c>
      <c r="M5" s="53">
        <f>'1.健康推進プラン２１'!D15</f>
        <v>0</v>
      </c>
      <c r="N5" s="53">
        <f>'1.健康推進プラン２１'!E15</f>
        <v>0</v>
      </c>
      <c r="O5" s="53">
        <f>'1.健康推進プラン２１'!F15</f>
        <v>0</v>
      </c>
      <c r="P5" s="53">
        <f>'1.健康推進プラン２１'!G15</f>
        <v>0</v>
      </c>
      <c r="Q5" s="53">
        <f>'1.健康推進プラン２１'!$C$22</f>
        <v>0</v>
      </c>
      <c r="R5" s="54"/>
      <c r="S5" s="54"/>
      <c r="T5" s="54"/>
      <c r="U5" s="54"/>
    </row>
    <row r="6" spans="1:21" ht="30" customHeight="1">
      <c r="A6" s="55">
        <f>'2.がん'!$G$4</f>
        <v>0</v>
      </c>
      <c r="B6" s="55">
        <f>'2.がん'!$C$17</f>
        <v>0</v>
      </c>
      <c r="C6" s="55">
        <f>'2.がん'!$D$17</f>
        <v>0</v>
      </c>
      <c r="D6" s="55">
        <f>'2.がん'!$C$18</f>
        <v>0</v>
      </c>
      <c r="E6" s="55">
        <f>'2.がん'!$C$19</f>
        <v>0</v>
      </c>
      <c r="F6" s="55">
        <f>'2.がん'!$G$19</f>
        <v>0</v>
      </c>
      <c r="G6" s="55">
        <f>'2.がん'!$C$21</f>
        <v>0</v>
      </c>
      <c r="H6" s="55">
        <f>'2.がん'!$C$20</f>
        <v>0</v>
      </c>
      <c r="I6" s="55">
        <f>'2.がん'!$C$8</f>
        <v>2</v>
      </c>
      <c r="J6" s="56" t="str">
        <f>VLOOKUP(I6,作業頁!$A$1:$E$7,2,FALSE)</f>
        <v>がん</v>
      </c>
      <c r="K6" s="56">
        <v>1</v>
      </c>
      <c r="L6" s="55">
        <f>'2.がん'!B13</f>
        <v>0</v>
      </c>
      <c r="M6" s="55">
        <f>'2.がん'!D13</f>
        <v>0</v>
      </c>
      <c r="N6" s="55">
        <f>'2.がん'!E13</f>
        <v>0</v>
      </c>
      <c r="O6" s="55">
        <f>'2.がん'!F13</f>
        <v>0</v>
      </c>
      <c r="P6" s="55">
        <f>'2.がん'!G13</f>
        <v>0</v>
      </c>
      <c r="Q6" s="55">
        <f>'2.がん'!C22</f>
        <v>0</v>
      </c>
      <c r="R6" s="56"/>
      <c r="S6" s="56"/>
      <c r="T6" s="56"/>
      <c r="U6" s="56"/>
    </row>
    <row r="7" spans="1:21" ht="30" customHeight="1">
      <c r="A7" s="55">
        <f>'2.がん'!$G$4</f>
        <v>0</v>
      </c>
      <c r="B7" s="55">
        <f>'2.がん'!$C$17</f>
        <v>0</v>
      </c>
      <c r="C7" s="55">
        <f>'2.がん'!$D$17</f>
        <v>0</v>
      </c>
      <c r="D7" s="55">
        <f>'2.がん'!$C$18</f>
        <v>0</v>
      </c>
      <c r="E7" s="55">
        <f>'2.がん'!$C$19</f>
        <v>0</v>
      </c>
      <c r="F7" s="55">
        <f>'2.がん'!$G$19</f>
        <v>0</v>
      </c>
      <c r="G7" s="55">
        <f>'2.がん'!$C$21</f>
        <v>0</v>
      </c>
      <c r="H7" s="55">
        <f>'2.がん'!$C$20</f>
        <v>0</v>
      </c>
      <c r="I7" s="55">
        <f>'2.がん'!$C$8</f>
        <v>2</v>
      </c>
      <c r="J7" s="56" t="str">
        <f>VLOOKUP(I7,作業頁!$A$1:$E$7,2,FALSE)</f>
        <v>がん</v>
      </c>
      <c r="K7" s="56">
        <v>2</v>
      </c>
      <c r="L7" s="55">
        <f>'2.がん'!B14</f>
        <v>0</v>
      </c>
      <c r="M7" s="55">
        <f>'2.がん'!D14</f>
        <v>0</v>
      </c>
      <c r="N7" s="55">
        <f>'2.がん'!E14</f>
        <v>0</v>
      </c>
      <c r="O7" s="55">
        <f>'2.がん'!F14</f>
        <v>0</v>
      </c>
      <c r="P7" s="55">
        <f>'2.がん'!G14</f>
        <v>0</v>
      </c>
      <c r="Q7" s="55">
        <f>'2.がん'!C22</f>
        <v>0</v>
      </c>
      <c r="R7" s="56"/>
      <c r="S7" s="56"/>
      <c r="T7" s="56"/>
      <c r="U7" s="56"/>
    </row>
    <row r="8" spans="1:21" ht="30" customHeight="1">
      <c r="A8" s="55">
        <f>'2.がん'!$G$4</f>
        <v>0</v>
      </c>
      <c r="B8" s="55">
        <f>'2.がん'!$C$17</f>
        <v>0</v>
      </c>
      <c r="C8" s="55">
        <f>'2.がん'!$D$17</f>
        <v>0</v>
      </c>
      <c r="D8" s="55">
        <f>'2.がん'!$C$18</f>
        <v>0</v>
      </c>
      <c r="E8" s="55">
        <f>'2.がん'!$C$19</f>
        <v>0</v>
      </c>
      <c r="F8" s="55">
        <f>'2.がん'!$G$19</f>
        <v>0</v>
      </c>
      <c r="G8" s="55">
        <f>'2.がん'!$C$21</f>
        <v>0</v>
      </c>
      <c r="H8" s="55">
        <f>'2.がん'!$C$20</f>
        <v>0</v>
      </c>
      <c r="I8" s="55">
        <f>'2.がん'!$C$8</f>
        <v>2</v>
      </c>
      <c r="J8" s="56" t="str">
        <f>VLOOKUP(I8,作業頁!$A$1:$E$7,2,FALSE)</f>
        <v>がん</v>
      </c>
      <c r="K8" s="56">
        <v>3</v>
      </c>
      <c r="L8" s="55">
        <f>'2.がん'!B15</f>
        <v>0</v>
      </c>
      <c r="M8" s="55">
        <f>'2.がん'!D15</f>
        <v>0</v>
      </c>
      <c r="N8" s="55">
        <f>'2.がん'!E15</f>
        <v>0</v>
      </c>
      <c r="O8" s="55">
        <f>'2.がん'!F15</f>
        <v>0</v>
      </c>
      <c r="P8" s="55">
        <f>'2.がん'!G15</f>
        <v>0</v>
      </c>
      <c r="Q8" s="55">
        <f>'2.がん'!C22</f>
        <v>0</v>
      </c>
      <c r="R8" s="56"/>
      <c r="S8" s="56"/>
      <c r="T8" s="56"/>
      <c r="U8" s="56"/>
    </row>
    <row r="9" spans="1:21" ht="30" customHeight="1">
      <c r="A9" s="57">
        <f>'3.データヘルス'!$G$4</f>
        <v>0</v>
      </c>
      <c r="B9" s="57">
        <f>'3.データヘルス'!$C$17</f>
        <v>0</v>
      </c>
      <c r="C9" s="57">
        <f>'3.データヘルス'!$D$17</f>
        <v>0</v>
      </c>
      <c r="D9" s="57">
        <f>'3.データヘルス'!$C$18</f>
        <v>0</v>
      </c>
      <c r="E9" s="57">
        <f>'3.データヘルス'!$C$19</f>
        <v>0</v>
      </c>
      <c r="F9" s="57">
        <f>'3.データヘルス'!$G$19</f>
        <v>0</v>
      </c>
      <c r="G9" s="57">
        <f>'3.データヘルス'!$C$21</f>
        <v>0</v>
      </c>
      <c r="H9" s="57">
        <f>'3.データヘルス'!$C$20</f>
        <v>0</v>
      </c>
      <c r="I9" s="57">
        <f>'3.データヘルス'!$C$8</f>
        <v>3</v>
      </c>
      <c r="J9" s="58" t="str">
        <f>VLOOKUP(I9,作業頁!$A$1:$E$7,2,FALSE)</f>
        <v>データヘルス</v>
      </c>
      <c r="K9" s="57">
        <v>1</v>
      </c>
      <c r="L9" s="57">
        <f>'3.データヘルス'!B13</f>
        <v>0</v>
      </c>
      <c r="M9" s="57">
        <f>'3.データヘルス'!D13</f>
        <v>0</v>
      </c>
      <c r="N9" s="57">
        <f>'3.データヘルス'!E13</f>
        <v>0</v>
      </c>
      <c r="O9" s="57">
        <f>'3.データヘルス'!F13</f>
        <v>0</v>
      </c>
      <c r="P9" s="57">
        <f>'3.データヘルス'!G13</f>
        <v>0</v>
      </c>
      <c r="Q9" s="57">
        <f>'3.データヘルス'!$C$22</f>
        <v>0</v>
      </c>
      <c r="R9" s="58"/>
      <c r="S9" s="58"/>
      <c r="T9" s="58"/>
      <c r="U9" s="58"/>
    </row>
    <row r="10" spans="1:21" ht="30" customHeight="1">
      <c r="A10" s="57">
        <f>'3.データヘルス'!$G$4</f>
        <v>0</v>
      </c>
      <c r="B10" s="57">
        <f>'3.データヘルス'!$C$17</f>
        <v>0</v>
      </c>
      <c r="C10" s="57">
        <f>'3.データヘルス'!$D$17</f>
        <v>0</v>
      </c>
      <c r="D10" s="57">
        <f>'3.データヘルス'!$C$18</f>
        <v>0</v>
      </c>
      <c r="E10" s="57">
        <f>'3.データヘルス'!$C$19</f>
        <v>0</v>
      </c>
      <c r="F10" s="57">
        <f>'3.データヘルス'!$G$19</f>
        <v>0</v>
      </c>
      <c r="G10" s="57">
        <f>'3.データヘルス'!$C$21</f>
        <v>0</v>
      </c>
      <c r="H10" s="57">
        <f>'3.データヘルス'!$C$20</f>
        <v>0</v>
      </c>
      <c r="I10" s="57">
        <f>'3.データヘルス'!$C$8</f>
        <v>3</v>
      </c>
      <c r="J10" s="58" t="str">
        <f>VLOOKUP(I10,作業頁!$A$1:$E$7,2,FALSE)</f>
        <v>データヘルス</v>
      </c>
      <c r="K10" s="57">
        <v>2</v>
      </c>
      <c r="L10" s="57">
        <f>'3.データヘルス'!B14</f>
        <v>0</v>
      </c>
      <c r="M10" s="57">
        <f>'3.データヘルス'!D14</f>
        <v>0</v>
      </c>
      <c r="N10" s="57">
        <f>'3.データヘルス'!E14</f>
        <v>0</v>
      </c>
      <c r="O10" s="57">
        <f>'3.データヘルス'!F14</f>
        <v>0</v>
      </c>
      <c r="P10" s="57">
        <f>'3.データヘルス'!G14</f>
        <v>0</v>
      </c>
      <c r="Q10" s="57">
        <f>'3.データヘルス'!$C$22</f>
        <v>0</v>
      </c>
      <c r="R10" s="58"/>
      <c r="S10" s="58"/>
      <c r="T10" s="58"/>
      <c r="U10" s="58"/>
    </row>
    <row r="11" spans="1:21" ht="30" customHeight="1">
      <c r="A11" s="57">
        <f>'3.データヘルス'!$G$4</f>
        <v>0</v>
      </c>
      <c r="B11" s="57">
        <f>'3.データヘルス'!$C$17</f>
        <v>0</v>
      </c>
      <c r="C11" s="57">
        <f>'3.データヘルス'!$D$17</f>
        <v>0</v>
      </c>
      <c r="D11" s="57">
        <f>'3.データヘルス'!$C$18</f>
        <v>0</v>
      </c>
      <c r="E11" s="57">
        <f>'3.データヘルス'!$C$19</f>
        <v>0</v>
      </c>
      <c r="F11" s="57">
        <f>'3.データヘルス'!$G$19</f>
        <v>0</v>
      </c>
      <c r="G11" s="57">
        <f>'3.データヘルス'!$C$21</f>
        <v>0</v>
      </c>
      <c r="H11" s="57">
        <f>'3.データヘルス'!$C$20</f>
        <v>0</v>
      </c>
      <c r="I11" s="57">
        <f>'3.データヘルス'!$C$8</f>
        <v>3</v>
      </c>
      <c r="J11" s="58" t="str">
        <f>VLOOKUP(I11,作業頁!$A$1:$E$7,2,FALSE)</f>
        <v>データヘルス</v>
      </c>
      <c r="K11" s="57">
        <v>3</v>
      </c>
      <c r="L11" s="57">
        <f>'3.データヘルス'!B15</f>
        <v>0</v>
      </c>
      <c r="M11" s="57">
        <f>'3.データヘルス'!D15</f>
        <v>0</v>
      </c>
      <c r="N11" s="57">
        <f>'3.データヘルス'!E15</f>
        <v>0</v>
      </c>
      <c r="O11" s="57">
        <f>'3.データヘルス'!F15</f>
        <v>0</v>
      </c>
      <c r="P11" s="57">
        <f>'3.データヘルス'!G15</f>
        <v>0</v>
      </c>
      <c r="Q11" s="57">
        <f>'3.データヘルス'!$C$22</f>
        <v>0</v>
      </c>
      <c r="R11" s="58"/>
      <c r="S11" s="58"/>
      <c r="T11" s="58"/>
      <c r="U11" s="58"/>
    </row>
    <row r="12" spans="1:21" ht="30" customHeight="1">
      <c r="A12" s="59">
        <f>'4.無関心層'!$G$4</f>
        <v>0</v>
      </c>
      <c r="B12" s="59">
        <f>'4.無関心層'!$C$17</f>
        <v>0</v>
      </c>
      <c r="C12" s="59">
        <f>'4.無関心層'!$D$17</f>
        <v>0</v>
      </c>
      <c r="D12" s="59">
        <f>'4.無関心層'!$C$18</f>
        <v>0</v>
      </c>
      <c r="E12" s="59">
        <f>'4.無関心層'!$C$19</f>
        <v>0</v>
      </c>
      <c r="F12" s="59">
        <f>'4.無関心層'!$G$19</f>
        <v>0</v>
      </c>
      <c r="G12" s="59">
        <f>'3.データヘルス'!$C$21</f>
        <v>0</v>
      </c>
      <c r="H12" s="59">
        <f>'3.データヘルス'!$C$20</f>
        <v>0</v>
      </c>
      <c r="I12" s="59">
        <f>'4.無関心層'!$C$8</f>
        <v>4</v>
      </c>
      <c r="J12" s="60" t="str">
        <f>VLOOKUP(I12,作業頁!$A$1:$E$7,2,FALSE)</f>
        <v>無関心層</v>
      </c>
      <c r="K12" s="60">
        <v>1</v>
      </c>
      <c r="L12" s="59">
        <f>'4.無関心層'!B13</f>
        <v>0</v>
      </c>
      <c r="M12" s="59">
        <f>'4.無関心層'!D13</f>
        <v>0</v>
      </c>
      <c r="N12" s="59">
        <f>'4.無関心層'!E13</f>
        <v>0</v>
      </c>
      <c r="O12" s="59">
        <f>'4.無関心層'!F13</f>
        <v>0</v>
      </c>
      <c r="P12" s="59">
        <f>'4.無関心層'!G13</f>
        <v>0</v>
      </c>
      <c r="Q12" s="59">
        <f>'4.無関心層'!C22</f>
        <v>0</v>
      </c>
      <c r="R12" s="60"/>
      <c r="S12" s="60"/>
      <c r="T12" s="60"/>
      <c r="U12" s="60"/>
    </row>
    <row r="13" spans="1:21" ht="30" customHeight="1">
      <c r="A13" s="59">
        <f>'4.無関心層'!$G$4</f>
        <v>0</v>
      </c>
      <c r="B13" s="59">
        <f>'4.無関心層'!$C$17</f>
        <v>0</v>
      </c>
      <c r="C13" s="59">
        <f>'4.無関心層'!$D$17</f>
        <v>0</v>
      </c>
      <c r="D13" s="59">
        <f>'4.無関心層'!$C$18</f>
        <v>0</v>
      </c>
      <c r="E13" s="59">
        <f>'4.無関心層'!$C$19</f>
        <v>0</v>
      </c>
      <c r="F13" s="59">
        <f>'4.無関心層'!$G$19</f>
        <v>0</v>
      </c>
      <c r="G13" s="59">
        <f>'3.データヘルス'!$C$21</f>
        <v>0</v>
      </c>
      <c r="H13" s="59">
        <f>'3.データヘルス'!$C$20</f>
        <v>0</v>
      </c>
      <c r="I13" s="59">
        <f>'4.無関心層'!$C$8</f>
        <v>4</v>
      </c>
      <c r="J13" s="60" t="str">
        <f>VLOOKUP(I13,作業頁!$A$1:$E$7,2,FALSE)</f>
        <v>無関心層</v>
      </c>
      <c r="K13" s="60">
        <v>2</v>
      </c>
      <c r="L13" s="59">
        <f>'4.無関心層'!B14</f>
        <v>0</v>
      </c>
      <c r="M13" s="59">
        <f>'4.無関心層'!D14</f>
        <v>0</v>
      </c>
      <c r="N13" s="59">
        <f>'4.無関心層'!E14</f>
        <v>0</v>
      </c>
      <c r="O13" s="59">
        <f>'4.無関心層'!F14</f>
        <v>0</v>
      </c>
      <c r="P13" s="59">
        <f>'3.データヘルス'!G14</f>
        <v>0</v>
      </c>
      <c r="Q13" s="59">
        <f>'4.無関心層'!C22</f>
        <v>0</v>
      </c>
      <c r="R13" s="60"/>
      <c r="S13" s="60"/>
      <c r="T13" s="60"/>
      <c r="U13" s="60"/>
    </row>
    <row r="14" spans="1:21" ht="30" customHeight="1">
      <c r="A14" s="59">
        <f>'4.無関心層'!$G$4</f>
        <v>0</v>
      </c>
      <c r="B14" s="59">
        <f>'4.無関心層'!$C$17</f>
        <v>0</v>
      </c>
      <c r="C14" s="59">
        <f>'4.無関心層'!$D$17</f>
        <v>0</v>
      </c>
      <c r="D14" s="59">
        <f>'4.無関心層'!$C$18</f>
        <v>0</v>
      </c>
      <c r="E14" s="59">
        <f>'4.無関心層'!$C$19</f>
        <v>0</v>
      </c>
      <c r="F14" s="59">
        <f>'4.無関心層'!$G$19</f>
        <v>0</v>
      </c>
      <c r="G14" s="59">
        <f>'3.データヘルス'!$C$21</f>
        <v>0</v>
      </c>
      <c r="H14" s="59">
        <f>'3.データヘルス'!$C$20</f>
        <v>0</v>
      </c>
      <c r="I14" s="59">
        <f>'4.無関心層'!$C$8</f>
        <v>4</v>
      </c>
      <c r="J14" s="60" t="str">
        <f>VLOOKUP(I14,作業頁!$A$1:$E$7,2,FALSE)</f>
        <v>無関心層</v>
      </c>
      <c r="K14" s="60">
        <v>3</v>
      </c>
      <c r="L14" s="59">
        <f>'4.無関心層'!B15</f>
        <v>0</v>
      </c>
      <c r="M14" s="59">
        <f>'4.無関心層'!D15</f>
        <v>0</v>
      </c>
      <c r="N14" s="59">
        <f>'3.データヘルス'!E15</f>
        <v>0</v>
      </c>
      <c r="O14" s="59">
        <f>'4.無関心層'!F15</f>
        <v>0</v>
      </c>
      <c r="P14" s="59">
        <f>'3.データヘルス'!G15</f>
        <v>0</v>
      </c>
      <c r="Q14" s="59">
        <f>'4.無関心層'!C22</f>
        <v>0</v>
      </c>
      <c r="R14" s="60"/>
      <c r="S14" s="60"/>
      <c r="T14" s="60"/>
      <c r="U14" s="60"/>
    </row>
    <row r="15" spans="1:21" ht="30" customHeight="1">
      <c r="A15" s="53">
        <f>'5.健康教育'!$G$4</f>
        <v>0</v>
      </c>
      <c r="B15" s="53">
        <f>'5.健康教育'!$C$17</f>
        <v>0</v>
      </c>
      <c r="C15" s="53">
        <f>'5.健康教育'!$D$17</f>
        <v>0</v>
      </c>
      <c r="D15" s="53">
        <f>'5.健康教育'!$C$18</f>
        <v>0</v>
      </c>
      <c r="E15" s="53">
        <f>'5.健康教育'!$C$19</f>
        <v>0</v>
      </c>
      <c r="F15" s="53">
        <f>'5.健康教育'!$G$19</f>
        <v>0</v>
      </c>
      <c r="G15" s="53">
        <f>'5.健康教育'!$C$21</f>
        <v>0</v>
      </c>
      <c r="H15" s="53">
        <f>'5.健康教育'!$C$20</f>
        <v>0</v>
      </c>
      <c r="I15" s="53">
        <f>'5.健康教育'!$C$8</f>
        <v>5</v>
      </c>
      <c r="J15" s="54" t="str">
        <f>VLOOKUP(I15,作業頁!$A$1:$E$7,2,FALSE)</f>
        <v>健康教育</v>
      </c>
      <c r="K15" s="54">
        <v>1</v>
      </c>
      <c r="L15" s="53">
        <f>'5.健康教育'!B13</f>
        <v>0</v>
      </c>
      <c r="M15" s="53">
        <f>'5.健康教育'!D13</f>
        <v>0</v>
      </c>
      <c r="N15" s="53">
        <f>'5.健康教育'!E13</f>
        <v>0</v>
      </c>
      <c r="O15" s="53">
        <f>'5.健康教育'!F13</f>
        <v>0</v>
      </c>
      <c r="P15" s="53">
        <f>'5.健康教育'!G13</f>
        <v>0</v>
      </c>
      <c r="Q15" s="53">
        <f>'5.健康教育'!$C$22</f>
        <v>0</v>
      </c>
      <c r="R15" s="53"/>
      <c r="S15" s="54"/>
      <c r="T15" s="54"/>
      <c r="U15" s="54"/>
    </row>
    <row r="16" spans="1:21" ht="30" customHeight="1">
      <c r="A16" s="53">
        <f>'5.健康教育'!$G$4</f>
        <v>0</v>
      </c>
      <c r="B16" s="53">
        <f>'5.健康教育'!$C$17</f>
        <v>0</v>
      </c>
      <c r="C16" s="53">
        <f>'5.健康教育'!$D$17</f>
        <v>0</v>
      </c>
      <c r="D16" s="53">
        <f>'5.健康教育'!$C$18</f>
        <v>0</v>
      </c>
      <c r="E16" s="53">
        <f>'5.健康教育'!$C$19</f>
        <v>0</v>
      </c>
      <c r="F16" s="53">
        <f>'5.健康教育'!$G$19</f>
        <v>0</v>
      </c>
      <c r="G16" s="53">
        <f>'5.健康教育'!$C$21</f>
        <v>0</v>
      </c>
      <c r="H16" s="53">
        <f>'5.健康教育'!$C$20</f>
        <v>0</v>
      </c>
      <c r="I16" s="53">
        <f>'5.健康教育'!$C$8</f>
        <v>5</v>
      </c>
      <c r="J16" s="54" t="str">
        <f>VLOOKUP(I16,作業頁!$A$1:$E$7,2,FALSE)</f>
        <v>健康教育</v>
      </c>
      <c r="K16" s="54">
        <v>2</v>
      </c>
      <c r="L16" s="53">
        <f>'5.健康教育'!B14</f>
        <v>0</v>
      </c>
      <c r="M16" s="53">
        <f>'5.健康教育'!D14</f>
        <v>0</v>
      </c>
      <c r="N16" s="53">
        <f>'5.健康教育'!E14</f>
        <v>0</v>
      </c>
      <c r="O16" s="53">
        <f>'5.健康教育'!F14</f>
        <v>0</v>
      </c>
      <c r="P16" s="53">
        <f>'5.健康教育'!G13</f>
        <v>0</v>
      </c>
      <c r="Q16" s="53">
        <f>'5.健康教育'!$C$22</f>
        <v>0</v>
      </c>
      <c r="R16" s="54"/>
      <c r="S16" s="54"/>
      <c r="T16" s="54"/>
      <c r="U16" s="54"/>
    </row>
    <row r="17" spans="1:21" ht="30" customHeight="1">
      <c r="A17" s="53">
        <f>'5.健康教育'!$G$4</f>
        <v>0</v>
      </c>
      <c r="B17" s="53">
        <f>'5.健康教育'!$C$17</f>
        <v>0</v>
      </c>
      <c r="C17" s="53">
        <f>'5.健康教育'!$D$17</f>
        <v>0</v>
      </c>
      <c r="D17" s="53">
        <f>'5.健康教育'!$C$18</f>
        <v>0</v>
      </c>
      <c r="E17" s="53">
        <f>'5.健康教育'!$C$19</f>
        <v>0</v>
      </c>
      <c r="F17" s="53">
        <f>'5.健康教育'!$G$19</f>
        <v>0</v>
      </c>
      <c r="G17" s="53">
        <f>'5.健康教育'!$C$21</f>
        <v>0</v>
      </c>
      <c r="H17" s="53">
        <f>'5.健康教育'!$C$20</f>
        <v>0</v>
      </c>
      <c r="I17" s="53">
        <f>'5.健康教育'!$C$8</f>
        <v>5</v>
      </c>
      <c r="J17" s="54" t="str">
        <f>VLOOKUP(I17,作業頁!$A$1:$E$7,2,FALSE)</f>
        <v>健康教育</v>
      </c>
      <c r="K17" s="54">
        <v>3</v>
      </c>
      <c r="L17" s="53">
        <f>'5.健康教育'!B15</f>
        <v>0</v>
      </c>
      <c r="M17" s="53">
        <f>'5.健康教育'!D15</f>
        <v>0</v>
      </c>
      <c r="N17" s="53">
        <f>'5.健康教育'!E15</f>
        <v>0</v>
      </c>
      <c r="O17" s="53">
        <f>'5.健康教育'!F15</f>
        <v>0</v>
      </c>
      <c r="P17" s="53">
        <f>'5.健康教育'!G15</f>
        <v>0</v>
      </c>
      <c r="Q17" s="53">
        <f>'5.健康教育'!$C$22</f>
        <v>0</v>
      </c>
      <c r="R17" s="54"/>
      <c r="S17" s="54"/>
      <c r="T17" s="54"/>
      <c r="U17" s="54"/>
    </row>
    <row r="18" spans="1:21" ht="30" customHeight="1">
      <c r="A18" s="149">
        <f>'6.集客'!$G$4</f>
        <v>0</v>
      </c>
      <c r="B18" s="149">
        <f>'6.集客'!$C$17</f>
        <v>0</v>
      </c>
      <c r="C18" s="149">
        <f>'6.集客'!$D$17</f>
        <v>0</v>
      </c>
      <c r="D18" s="149">
        <f>'6.集客'!$C$18</f>
        <v>0</v>
      </c>
      <c r="E18" s="149">
        <f>'6.集客'!$C$19</f>
        <v>0</v>
      </c>
      <c r="F18" s="149">
        <f>'6.集客'!$G$19</f>
        <v>0</v>
      </c>
      <c r="G18" s="149">
        <f>'6.集客'!$C$21</f>
        <v>0</v>
      </c>
      <c r="H18" s="149">
        <f>'6.集客'!$C$20</f>
        <v>0</v>
      </c>
      <c r="I18" s="149">
        <f>'6.集客'!$C$8</f>
        <v>6</v>
      </c>
      <c r="J18" s="150" t="str">
        <f>VLOOKUP(I18,作業頁!$A$1:$E$10,2,FALSE)</f>
        <v>集客</v>
      </c>
      <c r="K18" s="150">
        <v>1</v>
      </c>
      <c r="L18" s="149">
        <f>'6.集客'!B13</f>
        <v>0</v>
      </c>
      <c r="M18" s="149">
        <f>'6.集客'!D13</f>
        <v>0</v>
      </c>
      <c r="N18" s="149">
        <f>'6.集客'!E13</f>
        <v>0</v>
      </c>
      <c r="O18" s="149">
        <f>'6.集客'!F13</f>
        <v>0</v>
      </c>
      <c r="P18" s="149">
        <f>'6.集客'!G13</f>
        <v>0</v>
      </c>
      <c r="Q18" s="149">
        <f>'6.集客'!$C$22</f>
        <v>0</v>
      </c>
      <c r="R18" s="149"/>
      <c r="S18" s="150"/>
      <c r="T18" s="150"/>
      <c r="U18" s="150"/>
    </row>
    <row r="19" spans="1:21" ht="30" customHeight="1">
      <c r="A19" s="149">
        <f>'6.集客'!$G$4</f>
        <v>0</v>
      </c>
      <c r="B19" s="149">
        <f>'6.集客'!$C$17</f>
        <v>0</v>
      </c>
      <c r="C19" s="149">
        <f>'6.集客'!$D$17</f>
        <v>0</v>
      </c>
      <c r="D19" s="149">
        <f>'6.集客'!$C$18</f>
        <v>0</v>
      </c>
      <c r="E19" s="149">
        <f>'6.集客'!$C$19</f>
        <v>0</v>
      </c>
      <c r="F19" s="149">
        <f>'6.集客'!$G$19</f>
        <v>0</v>
      </c>
      <c r="G19" s="149">
        <f>'6.集客'!$C$21</f>
        <v>0</v>
      </c>
      <c r="H19" s="149">
        <f>'6.集客'!$C$20</f>
        <v>0</v>
      </c>
      <c r="I19" s="149">
        <f>'6.集客'!$C$8</f>
        <v>6</v>
      </c>
      <c r="J19" s="150" t="str">
        <f>VLOOKUP(I19,作業頁!$A$1:$E$10,2,FALSE)</f>
        <v>集客</v>
      </c>
      <c r="K19" s="150">
        <v>2</v>
      </c>
      <c r="L19" s="149">
        <f>'6.集客'!B14</f>
        <v>0</v>
      </c>
      <c r="M19" s="149">
        <f>'6.集客'!D14</f>
        <v>0</v>
      </c>
      <c r="N19" s="149">
        <f>'6.集客'!E14</f>
        <v>0</v>
      </c>
      <c r="O19" s="149">
        <f>'6.集客'!F14</f>
        <v>0</v>
      </c>
      <c r="P19" s="149">
        <f>'6.集客'!G14</f>
        <v>0</v>
      </c>
      <c r="Q19" s="149">
        <f>'6.集客'!$C$22</f>
        <v>0</v>
      </c>
      <c r="R19" s="150"/>
      <c r="S19" s="150"/>
      <c r="T19" s="150"/>
      <c r="U19" s="150"/>
    </row>
    <row r="20" spans="1:21" ht="30" customHeight="1">
      <c r="A20" s="149">
        <f>'6.集客'!$G$4</f>
        <v>0</v>
      </c>
      <c r="B20" s="149">
        <f>'6.集客'!$C$17</f>
        <v>0</v>
      </c>
      <c r="C20" s="149">
        <f>'6.集客'!$D$17</f>
        <v>0</v>
      </c>
      <c r="D20" s="149">
        <f>'6.集客'!$C$18</f>
        <v>0</v>
      </c>
      <c r="E20" s="149">
        <f>'6.集客'!$C$19</f>
        <v>0</v>
      </c>
      <c r="F20" s="149">
        <f>'6.集客'!$G$19</f>
        <v>0</v>
      </c>
      <c r="G20" s="149">
        <f>'6.集客'!$C$21</f>
        <v>0</v>
      </c>
      <c r="H20" s="149">
        <f>'6.集客'!$C$20</f>
        <v>0</v>
      </c>
      <c r="I20" s="149">
        <f>'6.集客'!$C$8</f>
        <v>6</v>
      </c>
      <c r="J20" s="150" t="str">
        <f>VLOOKUP(I20,作業頁!$A$1:$E$10,2,FALSE)</f>
        <v>集客</v>
      </c>
      <c r="K20" s="150">
        <v>3</v>
      </c>
      <c r="L20" s="149">
        <f>'6.集客'!B15</f>
        <v>0</v>
      </c>
      <c r="M20" s="149">
        <f>'6.集客'!D15</f>
        <v>0</v>
      </c>
      <c r="N20" s="149">
        <f>'6.集客'!E15</f>
        <v>0</v>
      </c>
      <c r="O20" s="149">
        <f>'6.集客'!F15</f>
        <v>0</v>
      </c>
      <c r="P20" s="149">
        <f>'6.集客'!G15</f>
        <v>0</v>
      </c>
      <c r="Q20" s="149">
        <f>'6.集客'!$C$22</f>
        <v>0</v>
      </c>
      <c r="R20" s="150"/>
      <c r="S20" s="150"/>
      <c r="T20" s="150"/>
      <c r="U20" s="150"/>
    </row>
    <row r="21" spans="1:21" ht="30" customHeight="1">
      <c r="A21" s="151">
        <f>'7.睡眠'!$G$4</f>
        <v>0</v>
      </c>
      <c r="B21" s="151">
        <f>'7.睡眠'!$C$17</f>
        <v>0</v>
      </c>
      <c r="C21" s="151">
        <f>'7.睡眠'!$D$17</f>
        <v>0</v>
      </c>
      <c r="D21" s="151">
        <f>'7.睡眠'!$C$18</f>
        <v>0</v>
      </c>
      <c r="E21" s="151">
        <f>'7.睡眠'!$C$19</f>
        <v>0</v>
      </c>
      <c r="F21" s="151">
        <f>'7.睡眠'!$G$19</f>
        <v>0</v>
      </c>
      <c r="G21" s="151">
        <f>'7.睡眠'!$C$21</f>
        <v>0</v>
      </c>
      <c r="H21" s="151">
        <f>'7.睡眠'!$C$20</f>
        <v>0</v>
      </c>
      <c r="I21" s="152">
        <f>'7.睡眠'!$C$8</f>
        <v>7</v>
      </c>
      <c r="J21" s="152" t="str">
        <f>VLOOKUP(I21,作業頁!$A$1:$E$10,2,FALSE)</f>
        <v>睡眠</v>
      </c>
      <c r="K21" s="152">
        <v>1</v>
      </c>
      <c r="L21" s="152">
        <f>'7.睡眠'!B13</f>
        <v>0</v>
      </c>
      <c r="M21" s="152">
        <f>'7.睡眠'!D13</f>
        <v>0</v>
      </c>
      <c r="N21" s="152">
        <f>'7.睡眠'!E13</f>
        <v>0</v>
      </c>
      <c r="O21" s="152">
        <f>'7.睡眠'!F13</f>
        <v>0</v>
      </c>
      <c r="P21" s="152">
        <f>'7.睡眠'!G13</f>
        <v>0</v>
      </c>
      <c r="Q21" s="152">
        <f>'7.睡眠'!$C$22</f>
        <v>0</v>
      </c>
      <c r="R21" s="152"/>
      <c r="S21" s="152"/>
      <c r="T21" s="152"/>
      <c r="U21" s="152"/>
    </row>
    <row r="22" spans="1:21" ht="30" customHeight="1">
      <c r="A22" s="151">
        <f>'7.睡眠'!$G$4</f>
        <v>0</v>
      </c>
      <c r="B22" s="151">
        <f>'7.睡眠'!$C$17</f>
        <v>0</v>
      </c>
      <c r="C22" s="151">
        <f>'7.睡眠'!$D$17</f>
        <v>0</v>
      </c>
      <c r="D22" s="151">
        <f>'7.睡眠'!$C$18</f>
        <v>0</v>
      </c>
      <c r="E22" s="151">
        <f>'7.睡眠'!$C$19</f>
        <v>0</v>
      </c>
      <c r="F22" s="151">
        <f>'7.睡眠'!$G$19</f>
        <v>0</v>
      </c>
      <c r="G22" s="151">
        <f>'7.睡眠'!$C$21</f>
        <v>0</v>
      </c>
      <c r="H22" s="151">
        <f>'7.睡眠'!$C$20</f>
        <v>0</v>
      </c>
      <c r="I22" s="152">
        <f>'7.睡眠'!$C$8</f>
        <v>7</v>
      </c>
      <c r="J22" s="152" t="str">
        <f>VLOOKUP(I22,作業頁!$A$1:$E$10,2,FALSE)</f>
        <v>睡眠</v>
      </c>
      <c r="K22" s="152">
        <v>2</v>
      </c>
      <c r="L22" s="152">
        <f>'7.睡眠'!B14</f>
        <v>0</v>
      </c>
      <c r="M22" s="152">
        <f>'7.睡眠'!D14</f>
        <v>0</v>
      </c>
      <c r="N22" s="152">
        <f>'7.睡眠'!E14</f>
        <v>0</v>
      </c>
      <c r="O22" s="152">
        <f>'7.睡眠'!F14</f>
        <v>0</v>
      </c>
      <c r="P22" s="152">
        <f>'7.睡眠'!G14</f>
        <v>0</v>
      </c>
      <c r="Q22" s="152">
        <f>'7.睡眠'!$C$22</f>
        <v>0</v>
      </c>
      <c r="R22" s="152"/>
      <c r="S22" s="152"/>
      <c r="T22" s="152"/>
      <c r="U22" s="152"/>
    </row>
    <row r="23" spans="1:21" ht="30" customHeight="1">
      <c r="A23" s="151">
        <f>'7.睡眠'!$G$4</f>
        <v>0</v>
      </c>
      <c r="B23" s="151">
        <f>'7.睡眠'!$C$17</f>
        <v>0</v>
      </c>
      <c r="C23" s="151">
        <f>'7.睡眠'!$D$17</f>
        <v>0</v>
      </c>
      <c r="D23" s="151">
        <f>'7.睡眠'!$C$18</f>
        <v>0</v>
      </c>
      <c r="E23" s="151">
        <f>'7.睡眠'!$C$19</f>
        <v>0</v>
      </c>
      <c r="F23" s="151">
        <f>'7.睡眠'!$G$19</f>
        <v>0</v>
      </c>
      <c r="G23" s="151">
        <f>'7.睡眠'!$C$21</f>
        <v>0</v>
      </c>
      <c r="H23" s="151">
        <f>'7.睡眠'!$C$20</f>
        <v>0</v>
      </c>
      <c r="I23" s="152">
        <f>'7.睡眠'!$C$8</f>
        <v>7</v>
      </c>
      <c r="J23" s="152" t="str">
        <f>VLOOKUP(I23,作業頁!$A$1:$E$10,2,FALSE)</f>
        <v>睡眠</v>
      </c>
      <c r="K23" s="152">
        <v>3</v>
      </c>
      <c r="L23" s="152">
        <f>'7.睡眠'!B15</f>
        <v>0</v>
      </c>
      <c r="M23" s="152">
        <f>'7.睡眠'!D15</f>
        <v>0</v>
      </c>
      <c r="N23" s="152">
        <f>'7.睡眠'!E15</f>
        <v>0</v>
      </c>
      <c r="O23" s="152">
        <f>'7.睡眠'!F15</f>
        <v>0</v>
      </c>
      <c r="P23" s="152">
        <f>'7.睡眠'!G15</f>
        <v>0</v>
      </c>
      <c r="Q23" s="152">
        <f>'7.睡眠'!$C$22</f>
        <v>0</v>
      </c>
      <c r="R23" s="152"/>
      <c r="S23" s="152"/>
      <c r="T23" s="152"/>
      <c r="U23" s="152"/>
    </row>
    <row r="24" spans="1:21" ht="27.75" customHeight="1">
      <c r="A24" s="138">
        <f>'8.飲酒'!$G$4</f>
        <v>0</v>
      </c>
      <c r="B24" s="138">
        <f>'8.飲酒'!$C$17</f>
        <v>0</v>
      </c>
      <c r="C24" s="138">
        <f>'7.睡眠'!$D$17</f>
        <v>0</v>
      </c>
      <c r="D24" s="138">
        <f>'8.飲酒'!$C$18</f>
        <v>0</v>
      </c>
      <c r="E24" s="153">
        <f>'8.飲酒'!$C$19</f>
        <v>0</v>
      </c>
      <c r="F24" s="153">
        <f>'8.飲酒'!$G$19</f>
        <v>0</v>
      </c>
      <c r="G24" s="153">
        <f>'8.飲酒'!$C$21</f>
        <v>0</v>
      </c>
      <c r="H24" s="153">
        <f>'8.飲酒'!$C$20</f>
        <v>0</v>
      </c>
      <c r="I24" s="154">
        <f>'8.飲酒'!$C$8</f>
        <v>8</v>
      </c>
      <c r="J24" s="154" t="str">
        <f>VLOOKUP(I24,作業頁!$A$1:$E$10,2,FALSE)</f>
        <v>アルコール</v>
      </c>
      <c r="K24" s="154">
        <v>1</v>
      </c>
      <c r="L24" s="154">
        <f>'8.飲酒'!B13</f>
        <v>0</v>
      </c>
      <c r="M24" s="154">
        <f>'8.飲酒'!D13</f>
        <v>0</v>
      </c>
      <c r="N24" s="154">
        <f>'8.飲酒'!E13</f>
        <v>0</v>
      </c>
      <c r="O24" s="154">
        <f>'8.飲酒'!F13</f>
        <v>0</v>
      </c>
      <c r="P24" s="154">
        <f>'8.飲酒'!G13</f>
        <v>0</v>
      </c>
      <c r="Q24" s="154">
        <f>'8.飲酒'!$C$22</f>
        <v>0</v>
      </c>
      <c r="R24" s="154"/>
      <c r="S24" s="154"/>
      <c r="T24" s="154"/>
      <c r="U24" s="154"/>
    </row>
    <row r="25" spans="1:21" ht="27.75" customHeight="1">
      <c r="A25" s="138">
        <f>'8.飲酒'!$G$4</f>
        <v>0</v>
      </c>
      <c r="B25" s="138">
        <f>'8.飲酒'!$C$17</f>
        <v>0</v>
      </c>
      <c r="C25" s="138">
        <f>'7.睡眠'!$D$17</f>
        <v>0</v>
      </c>
      <c r="D25" s="138">
        <f>'8.飲酒'!$C$18</f>
        <v>0</v>
      </c>
      <c r="E25" s="153">
        <f>'8.飲酒'!$C$19</f>
        <v>0</v>
      </c>
      <c r="F25" s="153">
        <f>'8.飲酒'!$G$19</f>
        <v>0</v>
      </c>
      <c r="G25" s="153">
        <f>'8.飲酒'!$C$21</f>
        <v>0</v>
      </c>
      <c r="H25" s="153">
        <f>'8.飲酒'!$C$20</f>
        <v>0</v>
      </c>
      <c r="I25" s="154">
        <f>'8.飲酒'!$C$8</f>
        <v>8</v>
      </c>
      <c r="J25" s="154" t="str">
        <f>VLOOKUP(I25,作業頁!$A$1:$E$10,2,FALSE)</f>
        <v>アルコール</v>
      </c>
      <c r="K25" s="154">
        <v>2</v>
      </c>
      <c r="L25" s="154">
        <f>'8.飲酒'!B14</f>
        <v>0</v>
      </c>
      <c r="M25" s="154">
        <f>'8.飲酒'!D14</f>
        <v>0</v>
      </c>
      <c r="N25" s="154">
        <f>'8.飲酒'!E14</f>
        <v>0</v>
      </c>
      <c r="O25" s="154">
        <f>'8.飲酒'!F14</f>
        <v>0</v>
      </c>
      <c r="P25" s="154">
        <f>'8.飲酒'!G14</f>
        <v>0</v>
      </c>
      <c r="Q25" s="154">
        <f>'8.飲酒'!$C$22</f>
        <v>0</v>
      </c>
      <c r="R25" s="154"/>
      <c r="S25" s="154"/>
      <c r="T25" s="154"/>
      <c r="U25" s="154"/>
    </row>
    <row r="26" spans="1:21" ht="27" customHeight="1">
      <c r="A26" s="138">
        <f>'8.飲酒'!$G$4</f>
        <v>0</v>
      </c>
      <c r="B26" s="138">
        <f>'8.飲酒'!$C$17</f>
        <v>0</v>
      </c>
      <c r="C26" s="138">
        <f>'7.睡眠'!$D$17</f>
        <v>0</v>
      </c>
      <c r="D26" s="138">
        <f>'8.飲酒'!$C$18</f>
        <v>0</v>
      </c>
      <c r="E26" s="153">
        <f>'8.飲酒'!$C$19</f>
        <v>0</v>
      </c>
      <c r="F26" s="153">
        <f>'8.飲酒'!$G$19</f>
        <v>0</v>
      </c>
      <c r="G26" s="153">
        <f>'8.飲酒'!$C$21</f>
        <v>0</v>
      </c>
      <c r="H26" s="153">
        <f>'8.飲酒'!$C$20</f>
        <v>0</v>
      </c>
      <c r="I26" s="154">
        <f>'8.飲酒'!$C$8</f>
        <v>8</v>
      </c>
      <c r="J26" s="154" t="str">
        <f>VLOOKUP(I26,作業頁!$A$1:$E$10,2,FALSE)</f>
        <v>アルコール</v>
      </c>
      <c r="K26" s="154">
        <v>3</v>
      </c>
      <c r="L26" s="154">
        <f>'8.飲酒'!B15</f>
        <v>0</v>
      </c>
      <c r="M26" s="154">
        <f>'8.飲酒'!D15</f>
        <v>0</v>
      </c>
      <c r="N26" s="154">
        <f>'8.飲酒'!E15</f>
        <v>0</v>
      </c>
      <c r="O26" s="154">
        <f>'8.飲酒'!F15</f>
        <v>0</v>
      </c>
      <c r="P26" s="154">
        <f>'8.飲酒'!G15</f>
        <v>0</v>
      </c>
      <c r="Q26" s="154">
        <f>'8.飲酒'!$C$22</f>
        <v>0</v>
      </c>
      <c r="R26" s="154"/>
      <c r="S26" s="154"/>
      <c r="T26" s="154"/>
      <c r="U26" s="154"/>
    </row>
    <row r="27" spans="1:21" ht="27" customHeight="1">
      <c r="A27" s="206">
        <f>'9.行動変容'!$G$4</f>
        <v>0</v>
      </c>
      <c r="B27" s="207">
        <f>'9.行動変容'!$C$17</f>
        <v>0</v>
      </c>
      <c r="C27" s="207">
        <f>'9.行動変容'!D$17</f>
        <v>0</v>
      </c>
      <c r="D27" s="54">
        <f>'9.行動変容'!$C$18</f>
        <v>0</v>
      </c>
      <c r="E27" s="54">
        <f>'9.行動変容'!$C$19</f>
        <v>0</v>
      </c>
      <c r="F27" s="54">
        <f>'9.行動変容'!$G$19</f>
        <v>0</v>
      </c>
      <c r="G27" s="54">
        <f>'9.行動変容'!$C$21</f>
        <v>0</v>
      </c>
      <c r="H27" s="54">
        <f>'9.行動変容'!$C$20</f>
        <v>0</v>
      </c>
      <c r="I27" s="54">
        <f>'9.行動変容'!$C$8</f>
        <v>9</v>
      </c>
      <c r="J27" s="54" t="str">
        <f>VLOOKUP(I27,作業頁!A3:F12,2,FALSE)</f>
        <v>行動変容</v>
      </c>
      <c r="K27" s="54">
        <v>1</v>
      </c>
      <c r="L27" s="54">
        <f>'9.行動変容'!B13</f>
        <v>0</v>
      </c>
      <c r="M27" s="54">
        <f>'9.行動変容'!D13</f>
        <v>0</v>
      </c>
      <c r="N27" s="54">
        <f>'9.行動変容'!E13</f>
        <v>0</v>
      </c>
      <c r="O27" s="54">
        <f>'9.行動変容'!F13</f>
        <v>0</v>
      </c>
      <c r="P27" s="54">
        <f>'9.行動変容'!G13</f>
        <v>0</v>
      </c>
      <c r="Q27" s="54">
        <f>'9.行動変容'!$C$22</f>
        <v>0</v>
      </c>
      <c r="R27" s="54"/>
      <c r="S27" s="54"/>
      <c r="T27" s="54"/>
    </row>
    <row r="28" spans="1:21" ht="27" customHeight="1">
      <c r="A28" s="206">
        <f>'9.行動変容'!$G$4</f>
        <v>0</v>
      </c>
      <c r="B28" s="207">
        <f>'9.行動変容'!$C$17</f>
        <v>0</v>
      </c>
      <c r="C28" s="207">
        <f>'9.行動変容'!D$17</f>
        <v>0</v>
      </c>
      <c r="D28" s="54">
        <f>'9.行動変容'!$C$18</f>
        <v>0</v>
      </c>
      <c r="E28" s="54">
        <f>'9.行動変容'!$C$19</f>
        <v>0</v>
      </c>
      <c r="F28" s="54">
        <f>'9.行動変容'!$G$19</f>
        <v>0</v>
      </c>
      <c r="G28" s="54">
        <f>'9.行動変容'!$C$21</f>
        <v>0</v>
      </c>
      <c r="H28" s="54">
        <f>'9.行動変容'!$C$20</f>
        <v>0</v>
      </c>
      <c r="I28" s="54">
        <f>'9.行動変容'!$C$8</f>
        <v>9</v>
      </c>
      <c r="J28" s="54" t="str">
        <f>VLOOKUP(I28,作業頁!A4:F13,2,FALSE)</f>
        <v>行動変容</v>
      </c>
      <c r="K28" s="54">
        <v>2</v>
      </c>
      <c r="L28" s="54">
        <f>'9.行動変容'!B14</f>
        <v>0</v>
      </c>
      <c r="M28" s="54">
        <f>'9.行動変容'!D14</f>
        <v>0</v>
      </c>
      <c r="N28" s="54">
        <f>'9.行動変容'!E14</f>
        <v>0</v>
      </c>
      <c r="O28" s="54">
        <f>'9.行動変容'!F14</f>
        <v>0</v>
      </c>
      <c r="P28" s="54">
        <f>'9.行動変容'!G14</f>
        <v>0</v>
      </c>
      <c r="Q28" s="54">
        <f>'9.行動変容'!$C$22</f>
        <v>0</v>
      </c>
      <c r="R28" s="54"/>
      <c r="S28" s="54"/>
      <c r="T28" s="54"/>
    </row>
    <row r="29" spans="1:21" ht="27" customHeight="1">
      <c r="A29" s="206">
        <f>'9.行動変容'!$G$4</f>
        <v>0</v>
      </c>
      <c r="B29" s="207">
        <f>'9.行動変容'!$C$17</f>
        <v>0</v>
      </c>
      <c r="C29" s="207">
        <f>'9.行動変容'!D$17</f>
        <v>0</v>
      </c>
      <c r="D29" s="54">
        <f>'9.行動変容'!$C$18</f>
        <v>0</v>
      </c>
      <c r="E29" s="54">
        <f>'9.行動変容'!$C$19</f>
        <v>0</v>
      </c>
      <c r="F29" s="54">
        <f>'9.行動変容'!$G$19</f>
        <v>0</v>
      </c>
      <c r="G29" s="54">
        <f>'9.行動変容'!$C$21</f>
        <v>0</v>
      </c>
      <c r="H29" s="54">
        <f>'9.行動変容'!$C$20</f>
        <v>0</v>
      </c>
      <c r="I29" s="54">
        <f>'9.行動変容'!$C$8</f>
        <v>9</v>
      </c>
      <c r="J29" s="54" t="str">
        <f>VLOOKUP(I29,作業頁!A5:F14,2,FALSE)</f>
        <v>行動変容</v>
      </c>
      <c r="K29" s="54">
        <v>3</v>
      </c>
      <c r="L29" s="54">
        <f>'9.行動変容'!B15</f>
        <v>0</v>
      </c>
      <c r="M29" s="54">
        <f>'9.行動変容'!D15</f>
        <v>0</v>
      </c>
      <c r="N29" s="54">
        <f>'9.行動変容'!E15</f>
        <v>0</v>
      </c>
      <c r="O29" s="54">
        <f>'9.行動変容'!F15</f>
        <v>0</v>
      </c>
      <c r="P29" s="54">
        <f>'9.行動変容'!G15</f>
        <v>0</v>
      </c>
      <c r="Q29" s="54">
        <f>'9.行動変容'!$C$22</f>
        <v>0</v>
      </c>
      <c r="R29" s="54"/>
      <c r="S29" s="54"/>
      <c r="T29" s="54"/>
    </row>
    <row r="30" spans="1:21" ht="27" customHeight="1">
      <c r="A30" s="208">
        <f>'10.動脈硬化'!G4</f>
        <v>0</v>
      </c>
      <c r="B30" s="209">
        <f>'10.動脈硬化'!$C$17</f>
        <v>0</v>
      </c>
      <c r="C30" s="209">
        <f>'10.動脈硬化'!$D$17</f>
        <v>0</v>
      </c>
      <c r="D30" s="2">
        <f>'10.動脈硬化'!$C$18</f>
        <v>0</v>
      </c>
      <c r="E30" s="2">
        <f>'10.動脈硬化'!$C$19</f>
        <v>0</v>
      </c>
      <c r="F30" s="2">
        <f>'10.動脈硬化'!$G$19</f>
        <v>0</v>
      </c>
      <c r="G30" s="2">
        <f>'10.動脈硬化'!$C$21</f>
        <v>0</v>
      </c>
      <c r="H30" s="2">
        <f>'10.動脈硬化'!$C$20</f>
        <v>0</v>
      </c>
      <c r="I30" s="2">
        <f>'10.動脈硬化'!C8</f>
        <v>10</v>
      </c>
      <c r="J30" s="2" t="str">
        <f>VLOOKUP(I30,作業頁!$A$3:$F$12,2,FALSE)</f>
        <v>動脈硬化</v>
      </c>
      <c r="K30" s="2">
        <v>1</v>
      </c>
      <c r="L30" s="2">
        <f>'10.動脈硬化'!B13</f>
        <v>0</v>
      </c>
      <c r="M30" s="2">
        <f>'10.動脈硬化'!D13</f>
        <v>0</v>
      </c>
      <c r="N30" s="2">
        <f>'10.動脈硬化'!E13</f>
        <v>0</v>
      </c>
      <c r="O30" s="2">
        <f>'10.動脈硬化'!F13</f>
        <v>0</v>
      </c>
      <c r="P30" s="2">
        <f>'10.動脈硬化'!G13</f>
        <v>0</v>
      </c>
      <c r="Q30" s="2">
        <f>'10.動脈硬化'!$C$22</f>
        <v>0</v>
      </c>
      <c r="R30" s="2"/>
      <c r="S30" s="2"/>
      <c r="T30" s="2"/>
    </row>
    <row r="31" spans="1:21" ht="27" customHeight="1">
      <c r="A31" s="208">
        <f>$A$30</f>
        <v>0</v>
      </c>
      <c r="B31" s="209">
        <f t="shared" ref="B31:B32" si="0">$B$30</f>
        <v>0</v>
      </c>
      <c r="C31" s="209">
        <f t="shared" ref="C31:C32" si="1">$C$30</f>
        <v>0</v>
      </c>
      <c r="D31" s="2">
        <f t="shared" ref="D31:D32" si="2">$D$30</f>
        <v>0</v>
      </c>
      <c r="E31" s="2">
        <f>'10.動脈硬化'!$C$19</f>
        <v>0</v>
      </c>
      <c r="F31" s="2">
        <f>'10.動脈硬化'!$G$19</f>
        <v>0</v>
      </c>
      <c r="G31" s="2">
        <f>'10.動脈硬化'!$C$21</f>
        <v>0</v>
      </c>
      <c r="H31" s="2">
        <f>'10.動脈硬化'!$C$20</f>
        <v>0</v>
      </c>
      <c r="I31" s="2">
        <f>'10.動脈硬化'!C8</f>
        <v>10</v>
      </c>
      <c r="J31" s="2" t="str">
        <f>VLOOKUP(I31,作業頁!$A$3:$F$12,2,FALSE)</f>
        <v>動脈硬化</v>
      </c>
      <c r="K31" s="2">
        <v>2</v>
      </c>
      <c r="L31" s="2">
        <f>'10.動脈硬化'!B14</f>
        <v>0</v>
      </c>
      <c r="M31" s="2">
        <f>'10.動脈硬化'!D14</f>
        <v>0</v>
      </c>
      <c r="N31" s="2">
        <f>'10.動脈硬化'!E14</f>
        <v>0</v>
      </c>
      <c r="O31" s="2">
        <f>'10.動脈硬化'!F14</f>
        <v>0</v>
      </c>
      <c r="P31" s="2">
        <f>'10.動脈硬化'!G14</f>
        <v>0</v>
      </c>
      <c r="Q31" s="2">
        <f>'10.動脈硬化'!$C$22</f>
        <v>0</v>
      </c>
      <c r="R31" s="2"/>
      <c r="S31" s="2"/>
      <c r="T31" s="2"/>
    </row>
    <row r="32" spans="1:21" ht="27" customHeight="1">
      <c r="A32" s="208">
        <f>$A$30</f>
        <v>0</v>
      </c>
      <c r="B32" s="209">
        <f t="shared" si="0"/>
        <v>0</v>
      </c>
      <c r="C32" s="209">
        <f t="shared" si="1"/>
        <v>0</v>
      </c>
      <c r="D32" s="2">
        <f t="shared" si="2"/>
        <v>0</v>
      </c>
      <c r="E32" s="2">
        <f>'10.動脈硬化'!$C$19</f>
        <v>0</v>
      </c>
      <c r="F32" s="2">
        <f>'10.動脈硬化'!$G$19</f>
        <v>0</v>
      </c>
      <c r="G32" s="2">
        <f>'10.動脈硬化'!$C$21</f>
        <v>0</v>
      </c>
      <c r="H32" s="2">
        <f>'10.動脈硬化'!$C$20</f>
        <v>0</v>
      </c>
      <c r="I32" s="2">
        <f>'10.動脈硬化'!C8</f>
        <v>10</v>
      </c>
      <c r="J32" s="2" t="str">
        <f>VLOOKUP(I32,作業頁!$A$3:$F$12,2,FALSE)</f>
        <v>動脈硬化</v>
      </c>
      <c r="K32" s="2">
        <v>3</v>
      </c>
      <c r="L32" s="2">
        <f>'10.動脈硬化'!B15</f>
        <v>0</v>
      </c>
      <c r="M32" s="2">
        <f>'10.動脈硬化'!D15</f>
        <v>0</v>
      </c>
      <c r="N32" s="2">
        <f>'10.動脈硬化'!E15</f>
        <v>0</v>
      </c>
      <c r="O32" s="2">
        <f>'10.動脈硬化'!F15</f>
        <v>0</v>
      </c>
      <c r="P32" s="2">
        <f>'10.動脈硬化'!G15</f>
        <v>0</v>
      </c>
      <c r="Q32" s="2">
        <f>'10.動脈硬化'!$C$22</f>
        <v>0</v>
      </c>
      <c r="R32" s="2"/>
      <c r="S32" s="2"/>
      <c r="T32" s="2"/>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00B0F0"/>
  </sheetPr>
  <dimension ref="A1:Q159"/>
  <sheetViews>
    <sheetView workbookViewId="0">
      <pane ySplit="1" topLeftCell="A2" activePane="bottomLeft" state="frozen"/>
      <selection activeCell="B15" sqref="B15:C15"/>
      <selection pane="bottomLeft" activeCell="B15" sqref="B15:C15"/>
    </sheetView>
  </sheetViews>
  <sheetFormatPr defaultRowHeight="13.5"/>
  <cols>
    <col min="2" max="2" width="25.5" customWidth="1"/>
    <col min="7" max="7" width="20.25" customWidth="1"/>
  </cols>
  <sheetData>
    <row r="1" spans="1:17">
      <c r="A1" t="s">
        <v>30</v>
      </c>
      <c r="B1" t="s">
        <v>17</v>
      </c>
      <c r="C1" t="s">
        <v>40</v>
      </c>
      <c r="D1" t="s">
        <v>33</v>
      </c>
      <c r="E1" t="s">
        <v>36</v>
      </c>
      <c r="F1" t="s">
        <v>1</v>
      </c>
      <c r="G1" t="s">
        <v>57</v>
      </c>
      <c r="H1" t="s">
        <v>38</v>
      </c>
      <c r="I1" t="s">
        <v>15</v>
      </c>
      <c r="J1" t="s">
        <v>13</v>
      </c>
      <c r="K1" t="s">
        <v>34</v>
      </c>
      <c r="L1" t="s">
        <v>4</v>
      </c>
      <c r="M1" t="s">
        <v>58</v>
      </c>
      <c r="N1" t="s">
        <v>21</v>
      </c>
      <c r="O1" t="s">
        <v>20</v>
      </c>
      <c r="P1" t="s">
        <v>39</v>
      </c>
      <c r="Q1" t="s">
        <v>9</v>
      </c>
    </row>
    <row r="150" spans="2:12" ht="14.25">
      <c r="B150" s="139" t="s">
        <v>81</v>
      </c>
      <c r="C150" s="65"/>
      <c r="G150" s="141" t="s">
        <v>82</v>
      </c>
      <c r="H150" s="65"/>
    </row>
    <row r="151" spans="2:12" ht="14.25">
      <c r="B151" s="140" t="s">
        <v>61</v>
      </c>
      <c r="C151" s="65">
        <f>COUNTIF($B$2:$B$148,B151)</f>
        <v>0</v>
      </c>
      <c r="G151" s="142" t="s">
        <v>25</v>
      </c>
      <c r="H151" s="65">
        <f>COUNTIF($O$2:$O$148,G151)</f>
        <v>0</v>
      </c>
      <c r="K151" s="144" t="s">
        <v>83</v>
      </c>
      <c r="L151" s="65"/>
    </row>
    <row r="152" spans="2:12">
      <c r="B152" s="140" t="s">
        <v>62</v>
      </c>
      <c r="C152" s="65">
        <f t="shared" ref="C152:C158" si="0">COUNTIF($B$2:$B$148,B152)</f>
        <v>0</v>
      </c>
      <c r="G152" s="142" t="s">
        <v>26</v>
      </c>
      <c r="H152" s="65">
        <f t="shared" ref="H152:H157" si="1">COUNTIF($O$2:$O$148,G152)</f>
        <v>0</v>
      </c>
      <c r="K152" s="145">
        <v>1</v>
      </c>
      <c r="L152" s="65">
        <f>COUNTIF($N$2:$O$148,N152)</f>
        <v>0</v>
      </c>
    </row>
    <row r="153" spans="2:12">
      <c r="B153" s="140" t="s">
        <v>63</v>
      </c>
      <c r="C153" s="65">
        <f t="shared" si="0"/>
        <v>0</v>
      </c>
      <c r="G153" s="142" t="s">
        <v>27</v>
      </c>
      <c r="H153" s="65">
        <f t="shared" si="1"/>
        <v>0</v>
      </c>
      <c r="K153" s="145">
        <v>2</v>
      </c>
      <c r="L153" s="65">
        <f>COUNTIF($N$2:$O$148,N153)</f>
        <v>0</v>
      </c>
    </row>
    <row r="154" spans="2:12">
      <c r="B154" s="140" t="s">
        <v>64</v>
      </c>
      <c r="C154" s="65">
        <f t="shared" si="0"/>
        <v>0</v>
      </c>
      <c r="G154" s="142" t="s">
        <v>65</v>
      </c>
      <c r="H154" s="65">
        <f t="shared" si="1"/>
        <v>0</v>
      </c>
    </row>
    <row r="155" spans="2:12">
      <c r="B155" s="140" t="s">
        <v>66</v>
      </c>
      <c r="C155" s="65">
        <f t="shared" si="0"/>
        <v>0</v>
      </c>
      <c r="G155" s="142" t="s">
        <v>67</v>
      </c>
      <c r="H155" s="65">
        <f t="shared" si="1"/>
        <v>0</v>
      </c>
    </row>
    <row r="156" spans="2:12">
      <c r="B156" s="140" t="s">
        <v>68</v>
      </c>
      <c r="C156" s="65">
        <f t="shared" si="0"/>
        <v>0</v>
      </c>
      <c r="G156" s="142" t="s">
        <v>69</v>
      </c>
      <c r="H156" s="65">
        <f t="shared" si="1"/>
        <v>0</v>
      </c>
    </row>
    <row r="157" spans="2:12">
      <c r="B157" s="140" t="s">
        <v>70</v>
      </c>
      <c r="C157" s="65">
        <f t="shared" si="0"/>
        <v>0</v>
      </c>
      <c r="G157" s="142" t="s">
        <v>55</v>
      </c>
      <c r="H157" s="65">
        <f t="shared" si="1"/>
        <v>0</v>
      </c>
    </row>
    <row r="158" spans="2:12">
      <c r="B158" s="140" t="s">
        <v>24</v>
      </c>
      <c r="C158" s="65">
        <f t="shared" si="0"/>
        <v>0</v>
      </c>
      <c r="G158" s="142"/>
      <c r="H158" s="65"/>
    </row>
    <row r="159" spans="2:12">
      <c r="B159" s="140"/>
      <c r="C159" s="65"/>
    </row>
  </sheetData>
  <sheetProtection sheet="1" objects="1" scenarios="1"/>
  <phoneticPr fontId="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rgb="FF00B0F0"/>
  </sheetPr>
  <dimension ref="A1:E16"/>
  <sheetViews>
    <sheetView view="pageBreakPreview" zoomScale="160" zoomScaleNormal="100" zoomScaleSheetLayoutView="160" zoomScalePageLayoutView="55" workbookViewId="0">
      <selection activeCell="B15" sqref="B15:C15"/>
    </sheetView>
  </sheetViews>
  <sheetFormatPr defaultRowHeight="13.5"/>
  <cols>
    <col min="1" max="1" width="12.875" customWidth="1"/>
    <col min="2" max="2" width="21.375" customWidth="1"/>
    <col min="3" max="3" width="17.875" customWidth="1"/>
  </cols>
  <sheetData>
    <row r="1" spans="1:5" ht="63.75" customHeight="1"/>
    <row r="2" spans="1:5" ht="38.25" customHeight="1">
      <c r="A2" s="68" t="s">
        <v>30</v>
      </c>
      <c r="B2" s="160">
        <f>'1.健康推進プラン２１'!I4</f>
        <v>0</v>
      </c>
      <c r="D2" s="156"/>
    </row>
    <row r="3" spans="1:5" ht="31.5" customHeight="1">
      <c r="A3" s="68" t="s">
        <v>33</v>
      </c>
      <c r="B3" s="155">
        <f>'1.健康推進プラン２１'!I18</f>
        <v>0</v>
      </c>
      <c r="E3" s="159"/>
    </row>
    <row r="5" spans="1:5" ht="25.5" customHeight="1">
      <c r="A5" s="66" t="s">
        <v>12</v>
      </c>
      <c r="B5" s="66" t="s">
        <v>13</v>
      </c>
      <c r="C5" s="67" t="s">
        <v>56</v>
      </c>
    </row>
    <row r="6" spans="1:5" ht="17.25">
      <c r="A6" s="133">
        <f>作業頁!A3</f>
        <v>1</v>
      </c>
      <c r="B6" s="61" t="str">
        <f>作業頁!B3</f>
        <v>プラン２１</v>
      </c>
      <c r="C6" s="65">
        <f>'1.健康推進プラン２１'!$B$16</f>
        <v>0</v>
      </c>
    </row>
    <row r="7" spans="1:5" ht="17.25">
      <c r="A7" s="133">
        <f>作業頁!A4</f>
        <v>2</v>
      </c>
      <c r="B7" s="61" t="str">
        <f>作業頁!B4</f>
        <v>がん</v>
      </c>
      <c r="C7" s="65">
        <f>'2.がん'!$B$16</f>
        <v>0</v>
      </c>
    </row>
    <row r="8" spans="1:5" ht="17.25">
      <c r="A8" s="133">
        <f>作業頁!A5</f>
        <v>3</v>
      </c>
      <c r="B8" s="61" t="str">
        <f>作業頁!B5</f>
        <v>データヘルス</v>
      </c>
      <c r="C8" s="65">
        <f>'3.データヘルス'!$B$16</f>
        <v>0</v>
      </c>
    </row>
    <row r="9" spans="1:5" ht="17.25">
      <c r="A9" s="133">
        <f>作業頁!A6</f>
        <v>4</v>
      </c>
      <c r="B9" s="61" t="str">
        <f>作業頁!B6</f>
        <v>無関心層</v>
      </c>
      <c r="C9" s="65">
        <f>'4.無関心層'!$B$16</f>
        <v>0</v>
      </c>
    </row>
    <row r="10" spans="1:5" ht="17.25">
      <c r="A10" s="133">
        <f>作業頁!A7</f>
        <v>5</v>
      </c>
      <c r="B10" s="61" t="str">
        <f>作業頁!B7</f>
        <v>健康教育</v>
      </c>
      <c r="C10" s="65">
        <f>'5.健康教育'!$B$16</f>
        <v>0</v>
      </c>
    </row>
    <row r="11" spans="1:5" ht="17.25">
      <c r="A11" s="133">
        <f>作業頁!A8</f>
        <v>6</v>
      </c>
      <c r="B11" s="61" t="str">
        <f>作業頁!B8</f>
        <v>集客</v>
      </c>
      <c r="C11" s="65">
        <f>'6.集客'!$B$16</f>
        <v>0</v>
      </c>
    </row>
    <row r="12" spans="1:5" ht="17.25">
      <c r="A12" s="133">
        <f>作業頁!A9</f>
        <v>7</v>
      </c>
      <c r="B12" s="61" t="str">
        <f>作業頁!B9</f>
        <v>睡眠</v>
      </c>
      <c r="C12" s="65">
        <f>'7.睡眠'!$B$16</f>
        <v>0</v>
      </c>
    </row>
    <row r="13" spans="1:5" ht="21.75" customHeight="1">
      <c r="A13" s="133">
        <f>作業頁!A10</f>
        <v>8</v>
      </c>
      <c r="B13" s="61" t="str">
        <f>作業頁!B10</f>
        <v>アルコール</v>
      </c>
      <c r="C13" s="65">
        <f>'8.飲酒'!$B$16</f>
        <v>0</v>
      </c>
    </row>
    <row r="14" spans="1:5" ht="21.75" customHeight="1">
      <c r="A14" s="133">
        <f>作業頁!A11</f>
        <v>9</v>
      </c>
      <c r="B14" s="61" t="str">
        <f>作業頁!B11</f>
        <v>行動変容</v>
      </c>
      <c r="C14" s="65">
        <f>'9.行動変容'!$B$16</f>
        <v>0</v>
      </c>
    </row>
    <row r="15" spans="1:5" ht="21.75" customHeight="1">
      <c r="A15" s="133">
        <f>作業頁!A12</f>
        <v>10</v>
      </c>
      <c r="B15" s="61" t="str">
        <f>作業頁!B12</f>
        <v>動脈硬化</v>
      </c>
      <c r="C15" s="65">
        <f>'10.動脈硬化'!$B$16</f>
        <v>0</v>
      </c>
    </row>
    <row r="16" spans="1:5" ht="30" customHeight="1">
      <c r="A16" s="65"/>
      <c r="B16" s="65"/>
      <c r="C16" s="65">
        <f>SUM(C6:C15)</f>
        <v>0</v>
      </c>
    </row>
  </sheetData>
  <phoneticPr fontId="1"/>
  <pageMargins left="0.7" right="0.7" top="0.75" bottom="0.75" header="0.3" footer="0.3"/>
  <pageSetup paperSize="9" orientation="portrait" r:id="rId1"/>
  <headerFooter>
    <oddHeader>&amp;C&amp;18第4期受講希望人数</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B076B-BF89-437C-9037-356BE3FC11DB}">
  <sheetPr codeName="Sheet16">
    <tabColor rgb="FF92D050"/>
  </sheetPr>
  <dimension ref="A1:L13"/>
  <sheetViews>
    <sheetView showWhiteSpace="0" view="pageBreakPreview" zoomScale="50" zoomScaleNormal="50" zoomScaleSheetLayoutView="50" zoomScalePageLayoutView="70" workbookViewId="0">
      <pane xSplit="1" ySplit="3" topLeftCell="B10" activePane="bottomRight" state="frozen"/>
      <selection activeCell="B15" sqref="B15:C15"/>
      <selection pane="topRight" activeCell="B15" sqref="B15:C15"/>
      <selection pane="bottomLeft" activeCell="B15" sqref="B15:C15"/>
      <selection pane="bottomRight" activeCell="B15" sqref="B15:C15"/>
    </sheetView>
  </sheetViews>
  <sheetFormatPr defaultRowHeight="24"/>
  <cols>
    <col min="1" max="1" width="9.625" style="196" customWidth="1"/>
    <col min="2" max="2" width="39.25" style="197" customWidth="1"/>
    <col min="3" max="4" width="22.375" style="197" customWidth="1"/>
    <col min="5" max="5" width="47.125" style="170" customWidth="1"/>
    <col min="6" max="6" width="113" style="173" customWidth="1"/>
    <col min="7" max="7" width="52.5" style="198" customWidth="1"/>
    <col min="8" max="8" width="19.625" style="197" customWidth="1"/>
    <col min="9" max="253" width="9" style="173"/>
    <col min="254" max="254" width="3.875" style="173" customWidth="1"/>
    <col min="255" max="255" width="22.25" style="173" customWidth="1"/>
    <col min="256" max="256" width="14.375" style="173" customWidth="1"/>
    <col min="257" max="257" width="32.75" style="173" customWidth="1"/>
    <col min="258" max="258" width="44.75" style="173" customWidth="1"/>
    <col min="259" max="259" width="64.375" style="173" customWidth="1"/>
    <col min="260" max="260" width="182.75" style="173" customWidth="1"/>
    <col min="261" max="261" width="9.625" style="173" customWidth="1"/>
    <col min="262" max="262" width="18.5" style="173" customWidth="1"/>
    <col min="263" max="263" width="52.5" style="173" customWidth="1"/>
    <col min="264" max="509" width="9" style="173"/>
    <col min="510" max="510" width="3.875" style="173" customWidth="1"/>
    <col min="511" max="511" width="22.25" style="173" customWidth="1"/>
    <col min="512" max="512" width="14.375" style="173" customWidth="1"/>
    <col min="513" max="513" width="32.75" style="173" customWidth="1"/>
    <col min="514" max="514" width="44.75" style="173" customWidth="1"/>
    <col min="515" max="515" width="64.375" style="173" customWidth="1"/>
    <col min="516" max="516" width="182.75" style="173" customWidth="1"/>
    <col min="517" max="517" width="9.625" style="173" customWidth="1"/>
    <col min="518" max="518" width="18.5" style="173" customWidth="1"/>
    <col min="519" max="519" width="52.5" style="173" customWidth="1"/>
    <col min="520" max="765" width="9" style="173"/>
    <col min="766" max="766" width="3.875" style="173" customWidth="1"/>
    <col min="767" max="767" width="22.25" style="173" customWidth="1"/>
    <col min="768" max="768" width="14.375" style="173" customWidth="1"/>
    <col min="769" max="769" width="32.75" style="173" customWidth="1"/>
    <col min="770" max="770" width="44.75" style="173" customWidth="1"/>
    <col min="771" max="771" width="64.375" style="173" customWidth="1"/>
    <col min="772" max="772" width="182.75" style="173" customWidth="1"/>
    <col min="773" max="773" width="9.625" style="173" customWidth="1"/>
    <col min="774" max="774" width="18.5" style="173" customWidth="1"/>
    <col min="775" max="775" width="52.5" style="173" customWidth="1"/>
    <col min="776" max="1021" width="9" style="173"/>
    <col min="1022" max="1022" width="3.875" style="173" customWidth="1"/>
    <col min="1023" max="1023" width="22.25" style="173" customWidth="1"/>
    <col min="1024" max="1024" width="14.375" style="173" customWidth="1"/>
    <col min="1025" max="1025" width="32.75" style="173" customWidth="1"/>
    <col min="1026" max="1026" width="44.75" style="173" customWidth="1"/>
    <col min="1027" max="1027" width="64.375" style="173" customWidth="1"/>
    <col min="1028" max="1028" width="182.75" style="173" customWidth="1"/>
    <col min="1029" max="1029" width="9.625" style="173" customWidth="1"/>
    <col min="1030" max="1030" width="18.5" style="173" customWidth="1"/>
    <col min="1031" max="1031" width="52.5" style="173" customWidth="1"/>
    <col min="1032" max="1277" width="9" style="173"/>
    <col min="1278" max="1278" width="3.875" style="173" customWidth="1"/>
    <col min="1279" max="1279" width="22.25" style="173" customWidth="1"/>
    <col min="1280" max="1280" width="14.375" style="173" customWidth="1"/>
    <col min="1281" max="1281" width="32.75" style="173" customWidth="1"/>
    <col min="1282" max="1282" width="44.75" style="173" customWidth="1"/>
    <col min="1283" max="1283" width="64.375" style="173" customWidth="1"/>
    <col min="1284" max="1284" width="182.75" style="173" customWidth="1"/>
    <col min="1285" max="1285" width="9.625" style="173" customWidth="1"/>
    <col min="1286" max="1286" width="18.5" style="173" customWidth="1"/>
    <col min="1287" max="1287" width="52.5" style="173" customWidth="1"/>
    <col min="1288" max="1533" width="9" style="173"/>
    <col min="1534" max="1534" width="3.875" style="173" customWidth="1"/>
    <col min="1535" max="1535" width="22.25" style="173" customWidth="1"/>
    <col min="1536" max="1536" width="14.375" style="173" customWidth="1"/>
    <col min="1537" max="1537" width="32.75" style="173" customWidth="1"/>
    <col min="1538" max="1538" width="44.75" style="173" customWidth="1"/>
    <col min="1539" max="1539" width="64.375" style="173" customWidth="1"/>
    <col min="1540" max="1540" width="182.75" style="173" customWidth="1"/>
    <col min="1541" max="1541" width="9.625" style="173" customWidth="1"/>
    <col min="1542" max="1542" width="18.5" style="173" customWidth="1"/>
    <col min="1543" max="1543" width="52.5" style="173" customWidth="1"/>
    <col min="1544" max="1789" width="9" style="173"/>
    <col min="1790" max="1790" width="3.875" style="173" customWidth="1"/>
    <col min="1791" max="1791" width="22.25" style="173" customWidth="1"/>
    <col min="1792" max="1792" width="14.375" style="173" customWidth="1"/>
    <col min="1793" max="1793" width="32.75" style="173" customWidth="1"/>
    <col min="1794" max="1794" width="44.75" style="173" customWidth="1"/>
    <col min="1795" max="1795" width="64.375" style="173" customWidth="1"/>
    <col min="1796" max="1796" width="182.75" style="173" customWidth="1"/>
    <col min="1797" max="1797" width="9.625" style="173" customWidth="1"/>
    <col min="1798" max="1798" width="18.5" style="173" customWidth="1"/>
    <col min="1799" max="1799" width="52.5" style="173" customWidth="1"/>
    <col min="1800" max="2045" width="9" style="173"/>
    <col min="2046" max="2046" width="3.875" style="173" customWidth="1"/>
    <col min="2047" max="2047" width="22.25" style="173" customWidth="1"/>
    <col min="2048" max="2048" width="14.375" style="173" customWidth="1"/>
    <col min="2049" max="2049" width="32.75" style="173" customWidth="1"/>
    <col min="2050" max="2050" width="44.75" style="173" customWidth="1"/>
    <col min="2051" max="2051" width="64.375" style="173" customWidth="1"/>
    <col min="2052" max="2052" width="182.75" style="173" customWidth="1"/>
    <col min="2053" max="2053" width="9.625" style="173" customWidth="1"/>
    <col min="2054" max="2054" width="18.5" style="173" customWidth="1"/>
    <col min="2055" max="2055" width="52.5" style="173" customWidth="1"/>
    <col min="2056" max="2301" width="9" style="173"/>
    <col min="2302" max="2302" width="3.875" style="173" customWidth="1"/>
    <col min="2303" max="2303" width="22.25" style="173" customWidth="1"/>
    <col min="2304" max="2304" width="14.375" style="173" customWidth="1"/>
    <col min="2305" max="2305" width="32.75" style="173" customWidth="1"/>
    <col min="2306" max="2306" width="44.75" style="173" customWidth="1"/>
    <col min="2307" max="2307" width="64.375" style="173" customWidth="1"/>
    <col min="2308" max="2308" width="182.75" style="173" customWidth="1"/>
    <col min="2309" max="2309" width="9.625" style="173" customWidth="1"/>
    <col min="2310" max="2310" width="18.5" style="173" customWidth="1"/>
    <col min="2311" max="2311" width="52.5" style="173" customWidth="1"/>
    <col min="2312" max="2557" width="9" style="173"/>
    <col min="2558" max="2558" width="3.875" style="173" customWidth="1"/>
    <col min="2559" max="2559" width="22.25" style="173" customWidth="1"/>
    <col min="2560" max="2560" width="14.375" style="173" customWidth="1"/>
    <col min="2561" max="2561" width="32.75" style="173" customWidth="1"/>
    <col min="2562" max="2562" width="44.75" style="173" customWidth="1"/>
    <col min="2563" max="2563" width="64.375" style="173" customWidth="1"/>
    <col min="2564" max="2564" width="182.75" style="173" customWidth="1"/>
    <col min="2565" max="2565" width="9.625" style="173" customWidth="1"/>
    <col min="2566" max="2566" width="18.5" style="173" customWidth="1"/>
    <col min="2567" max="2567" width="52.5" style="173" customWidth="1"/>
    <col min="2568" max="2813" width="9" style="173"/>
    <col min="2814" max="2814" width="3.875" style="173" customWidth="1"/>
    <col min="2815" max="2815" width="22.25" style="173" customWidth="1"/>
    <col min="2816" max="2816" width="14.375" style="173" customWidth="1"/>
    <col min="2817" max="2817" width="32.75" style="173" customWidth="1"/>
    <col min="2818" max="2818" width="44.75" style="173" customWidth="1"/>
    <col min="2819" max="2819" width="64.375" style="173" customWidth="1"/>
    <col min="2820" max="2820" width="182.75" style="173" customWidth="1"/>
    <col min="2821" max="2821" width="9.625" style="173" customWidth="1"/>
    <col min="2822" max="2822" width="18.5" style="173" customWidth="1"/>
    <col min="2823" max="2823" width="52.5" style="173" customWidth="1"/>
    <col min="2824" max="3069" width="9" style="173"/>
    <col min="3070" max="3070" width="3.875" style="173" customWidth="1"/>
    <col min="3071" max="3071" width="22.25" style="173" customWidth="1"/>
    <col min="3072" max="3072" width="14.375" style="173" customWidth="1"/>
    <col min="3073" max="3073" width="32.75" style="173" customWidth="1"/>
    <col min="3074" max="3074" width="44.75" style="173" customWidth="1"/>
    <col min="3075" max="3075" width="64.375" style="173" customWidth="1"/>
    <col min="3076" max="3076" width="182.75" style="173" customWidth="1"/>
    <col min="3077" max="3077" width="9.625" style="173" customWidth="1"/>
    <col min="3078" max="3078" width="18.5" style="173" customWidth="1"/>
    <col min="3079" max="3079" width="52.5" style="173" customWidth="1"/>
    <col min="3080" max="3325" width="9" style="173"/>
    <col min="3326" max="3326" width="3.875" style="173" customWidth="1"/>
    <col min="3327" max="3327" width="22.25" style="173" customWidth="1"/>
    <col min="3328" max="3328" width="14.375" style="173" customWidth="1"/>
    <col min="3329" max="3329" width="32.75" style="173" customWidth="1"/>
    <col min="3330" max="3330" width="44.75" style="173" customWidth="1"/>
    <col min="3331" max="3331" width="64.375" style="173" customWidth="1"/>
    <col min="3332" max="3332" width="182.75" style="173" customWidth="1"/>
    <col min="3333" max="3333" width="9.625" style="173" customWidth="1"/>
    <col min="3334" max="3334" width="18.5" style="173" customWidth="1"/>
    <col min="3335" max="3335" width="52.5" style="173" customWidth="1"/>
    <col min="3336" max="3581" width="9" style="173"/>
    <col min="3582" max="3582" width="3.875" style="173" customWidth="1"/>
    <col min="3583" max="3583" width="22.25" style="173" customWidth="1"/>
    <col min="3584" max="3584" width="14.375" style="173" customWidth="1"/>
    <col min="3585" max="3585" width="32.75" style="173" customWidth="1"/>
    <col min="3586" max="3586" width="44.75" style="173" customWidth="1"/>
    <col min="3587" max="3587" width="64.375" style="173" customWidth="1"/>
    <col min="3588" max="3588" width="182.75" style="173" customWidth="1"/>
    <col min="3589" max="3589" width="9.625" style="173" customWidth="1"/>
    <col min="3590" max="3590" width="18.5" style="173" customWidth="1"/>
    <col min="3591" max="3591" width="52.5" style="173" customWidth="1"/>
    <col min="3592" max="3837" width="9" style="173"/>
    <col min="3838" max="3838" width="3.875" style="173" customWidth="1"/>
    <col min="3839" max="3839" width="22.25" style="173" customWidth="1"/>
    <col min="3840" max="3840" width="14.375" style="173" customWidth="1"/>
    <col min="3841" max="3841" width="32.75" style="173" customWidth="1"/>
    <col min="3842" max="3842" width="44.75" style="173" customWidth="1"/>
    <col min="3843" max="3843" width="64.375" style="173" customWidth="1"/>
    <col min="3844" max="3844" width="182.75" style="173" customWidth="1"/>
    <col min="3845" max="3845" width="9.625" style="173" customWidth="1"/>
    <col min="3846" max="3846" width="18.5" style="173" customWidth="1"/>
    <col min="3847" max="3847" width="52.5" style="173" customWidth="1"/>
    <col min="3848" max="4093" width="9" style="173"/>
    <col min="4094" max="4094" width="3.875" style="173" customWidth="1"/>
    <col min="4095" max="4095" width="22.25" style="173" customWidth="1"/>
    <col min="4096" max="4096" width="14.375" style="173" customWidth="1"/>
    <col min="4097" max="4097" width="32.75" style="173" customWidth="1"/>
    <col min="4098" max="4098" width="44.75" style="173" customWidth="1"/>
    <col min="4099" max="4099" width="64.375" style="173" customWidth="1"/>
    <col min="4100" max="4100" width="182.75" style="173" customWidth="1"/>
    <col min="4101" max="4101" width="9.625" style="173" customWidth="1"/>
    <col min="4102" max="4102" width="18.5" style="173" customWidth="1"/>
    <col min="4103" max="4103" width="52.5" style="173" customWidth="1"/>
    <col min="4104" max="4349" width="9" style="173"/>
    <col min="4350" max="4350" width="3.875" style="173" customWidth="1"/>
    <col min="4351" max="4351" width="22.25" style="173" customWidth="1"/>
    <col min="4352" max="4352" width="14.375" style="173" customWidth="1"/>
    <col min="4353" max="4353" width="32.75" style="173" customWidth="1"/>
    <col min="4354" max="4354" width="44.75" style="173" customWidth="1"/>
    <col min="4355" max="4355" width="64.375" style="173" customWidth="1"/>
    <col min="4356" max="4356" width="182.75" style="173" customWidth="1"/>
    <col min="4357" max="4357" width="9.625" style="173" customWidth="1"/>
    <col min="4358" max="4358" width="18.5" style="173" customWidth="1"/>
    <col min="4359" max="4359" width="52.5" style="173" customWidth="1"/>
    <col min="4360" max="4605" width="9" style="173"/>
    <col min="4606" max="4606" width="3.875" style="173" customWidth="1"/>
    <col min="4607" max="4607" width="22.25" style="173" customWidth="1"/>
    <col min="4608" max="4608" width="14.375" style="173" customWidth="1"/>
    <col min="4609" max="4609" width="32.75" style="173" customWidth="1"/>
    <col min="4610" max="4610" width="44.75" style="173" customWidth="1"/>
    <col min="4611" max="4611" width="64.375" style="173" customWidth="1"/>
    <col min="4612" max="4612" width="182.75" style="173" customWidth="1"/>
    <col min="4613" max="4613" width="9.625" style="173" customWidth="1"/>
    <col min="4614" max="4614" width="18.5" style="173" customWidth="1"/>
    <col min="4615" max="4615" width="52.5" style="173" customWidth="1"/>
    <col min="4616" max="4861" width="9" style="173"/>
    <col min="4862" max="4862" width="3.875" style="173" customWidth="1"/>
    <col min="4863" max="4863" width="22.25" style="173" customWidth="1"/>
    <col min="4864" max="4864" width="14.375" style="173" customWidth="1"/>
    <col min="4865" max="4865" width="32.75" style="173" customWidth="1"/>
    <col min="4866" max="4866" width="44.75" style="173" customWidth="1"/>
    <col min="4867" max="4867" width="64.375" style="173" customWidth="1"/>
    <col min="4868" max="4868" width="182.75" style="173" customWidth="1"/>
    <col min="4869" max="4869" width="9.625" style="173" customWidth="1"/>
    <col min="4870" max="4870" width="18.5" style="173" customWidth="1"/>
    <col min="4871" max="4871" width="52.5" style="173" customWidth="1"/>
    <col min="4872" max="5117" width="9" style="173"/>
    <col min="5118" max="5118" width="3.875" style="173" customWidth="1"/>
    <col min="5119" max="5119" width="22.25" style="173" customWidth="1"/>
    <col min="5120" max="5120" width="14.375" style="173" customWidth="1"/>
    <col min="5121" max="5121" width="32.75" style="173" customWidth="1"/>
    <col min="5122" max="5122" width="44.75" style="173" customWidth="1"/>
    <col min="5123" max="5123" width="64.375" style="173" customWidth="1"/>
    <col min="5124" max="5124" width="182.75" style="173" customWidth="1"/>
    <col min="5125" max="5125" width="9.625" style="173" customWidth="1"/>
    <col min="5126" max="5126" width="18.5" style="173" customWidth="1"/>
    <col min="5127" max="5127" width="52.5" style="173" customWidth="1"/>
    <col min="5128" max="5373" width="9" style="173"/>
    <col min="5374" max="5374" width="3.875" style="173" customWidth="1"/>
    <col min="5375" max="5375" width="22.25" style="173" customWidth="1"/>
    <col min="5376" max="5376" width="14.375" style="173" customWidth="1"/>
    <col min="5377" max="5377" width="32.75" style="173" customWidth="1"/>
    <col min="5378" max="5378" width="44.75" style="173" customWidth="1"/>
    <col min="5379" max="5379" width="64.375" style="173" customWidth="1"/>
    <col min="5380" max="5380" width="182.75" style="173" customWidth="1"/>
    <col min="5381" max="5381" width="9.625" style="173" customWidth="1"/>
    <col min="5382" max="5382" width="18.5" style="173" customWidth="1"/>
    <col min="5383" max="5383" width="52.5" style="173" customWidth="1"/>
    <col min="5384" max="5629" width="9" style="173"/>
    <col min="5630" max="5630" width="3.875" style="173" customWidth="1"/>
    <col min="5631" max="5631" width="22.25" style="173" customWidth="1"/>
    <col min="5632" max="5632" width="14.375" style="173" customWidth="1"/>
    <col min="5633" max="5633" width="32.75" style="173" customWidth="1"/>
    <col min="5634" max="5634" width="44.75" style="173" customWidth="1"/>
    <col min="5635" max="5635" width="64.375" style="173" customWidth="1"/>
    <col min="5636" max="5636" width="182.75" style="173" customWidth="1"/>
    <col min="5637" max="5637" width="9.625" style="173" customWidth="1"/>
    <col min="5638" max="5638" width="18.5" style="173" customWidth="1"/>
    <col min="5639" max="5639" width="52.5" style="173" customWidth="1"/>
    <col min="5640" max="5885" width="9" style="173"/>
    <col min="5886" max="5886" width="3.875" style="173" customWidth="1"/>
    <col min="5887" max="5887" width="22.25" style="173" customWidth="1"/>
    <col min="5888" max="5888" width="14.375" style="173" customWidth="1"/>
    <col min="5889" max="5889" width="32.75" style="173" customWidth="1"/>
    <col min="5890" max="5890" width="44.75" style="173" customWidth="1"/>
    <col min="5891" max="5891" width="64.375" style="173" customWidth="1"/>
    <col min="5892" max="5892" width="182.75" style="173" customWidth="1"/>
    <col min="5893" max="5893" width="9.625" style="173" customWidth="1"/>
    <col min="5894" max="5894" width="18.5" style="173" customWidth="1"/>
    <col min="5895" max="5895" width="52.5" style="173" customWidth="1"/>
    <col min="5896" max="6141" width="9" style="173"/>
    <col min="6142" max="6142" width="3.875" style="173" customWidth="1"/>
    <col min="6143" max="6143" width="22.25" style="173" customWidth="1"/>
    <col min="6144" max="6144" width="14.375" style="173" customWidth="1"/>
    <col min="6145" max="6145" width="32.75" style="173" customWidth="1"/>
    <col min="6146" max="6146" width="44.75" style="173" customWidth="1"/>
    <col min="6147" max="6147" width="64.375" style="173" customWidth="1"/>
    <col min="6148" max="6148" width="182.75" style="173" customWidth="1"/>
    <col min="6149" max="6149" width="9.625" style="173" customWidth="1"/>
    <col min="6150" max="6150" width="18.5" style="173" customWidth="1"/>
    <col min="6151" max="6151" width="52.5" style="173" customWidth="1"/>
    <col min="6152" max="6397" width="9" style="173"/>
    <col min="6398" max="6398" width="3.875" style="173" customWidth="1"/>
    <col min="6399" max="6399" width="22.25" style="173" customWidth="1"/>
    <col min="6400" max="6400" width="14.375" style="173" customWidth="1"/>
    <col min="6401" max="6401" width="32.75" style="173" customWidth="1"/>
    <col min="6402" max="6402" width="44.75" style="173" customWidth="1"/>
    <col min="6403" max="6403" width="64.375" style="173" customWidth="1"/>
    <col min="6404" max="6404" width="182.75" style="173" customWidth="1"/>
    <col min="6405" max="6405" width="9.625" style="173" customWidth="1"/>
    <col min="6406" max="6406" width="18.5" style="173" customWidth="1"/>
    <col min="6407" max="6407" width="52.5" style="173" customWidth="1"/>
    <col min="6408" max="6653" width="9" style="173"/>
    <col min="6654" max="6654" width="3.875" style="173" customWidth="1"/>
    <col min="6655" max="6655" width="22.25" style="173" customWidth="1"/>
    <col min="6656" max="6656" width="14.375" style="173" customWidth="1"/>
    <col min="6657" max="6657" width="32.75" style="173" customWidth="1"/>
    <col min="6658" max="6658" width="44.75" style="173" customWidth="1"/>
    <col min="6659" max="6659" width="64.375" style="173" customWidth="1"/>
    <col min="6660" max="6660" width="182.75" style="173" customWidth="1"/>
    <col min="6661" max="6661" width="9.625" style="173" customWidth="1"/>
    <col min="6662" max="6662" width="18.5" style="173" customWidth="1"/>
    <col min="6663" max="6663" width="52.5" style="173" customWidth="1"/>
    <col min="6664" max="6909" width="9" style="173"/>
    <col min="6910" max="6910" width="3.875" style="173" customWidth="1"/>
    <col min="6911" max="6911" width="22.25" style="173" customWidth="1"/>
    <col min="6912" max="6912" width="14.375" style="173" customWidth="1"/>
    <col min="6913" max="6913" width="32.75" style="173" customWidth="1"/>
    <col min="6914" max="6914" width="44.75" style="173" customWidth="1"/>
    <col min="6915" max="6915" width="64.375" style="173" customWidth="1"/>
    <col min="6916" max="6916" width="182.75" style="173" customWidth="1"/>
    <col min="6917" max="6917" width="9.625" style="173" customWidth="1"/>
    <col min="6918" max="6918" width="18.5" style="173" customWidth="1"/>
    <col min="6919" max="6919" width="52.5" style="173" customWidth="1"/>
    <col min="6920" max="7165" width="9" style="173"/>
    <col min="7166" max="7166" width="3.875" style="173" customWidth="1"/>
    <col min="7167" max="7167" width="22.25" style="173" customWidth="1"/>
    <col min="7168" max="7168" width="14.375" style="173" customWidth="1"/>
    <col min="7169" max="7169" width="32.75" style="173" customWidth="1"/>
    <col min="7170" max="7170" width="44.75" style="173" customWidth="1"/>
    <col min="7171" max="7171" width="64.375" style="173" customWidth="1"/>
    <col min="7172" max="7172" width="182.75" style="173" customWidth="1"/>
    <col min="7173" max="7173" width="9.625" style="173" customWidth="1"/>
    <col min="7174" max="7174" width="18.5" style="173" customWidth="1"/>
    <col min="7175" max="7175" width="52.5" style="173" customWidth="1"/>
    <col min="7176" max="7421" width="9" style="173"/>
    <col min="7422" max="7422" width="3.875" style="173" customWidth="1"/>
    <col min="7423" max="7423" width="22.25" style="173" customWidth="1"/>
    <col min="7424" max="7424" width="14.375" style="173" customWidth="1"/>
    <col min="7425" max="7425" width="32.75" style="173" customWidth="1"/>
    <col min="7426" max="7426" width="44.75" style="173" customWidth="1"/>
    <col min="7427" max="7427" width="64.375" style="173" customWidth="1"/>
    <col min="7428" max="7428" width="182.75" style="173" customWidth="1"/>
    <col min="7429" max="7429" width="9.625" style="173" customWidth="1"/>
    <col min="7430" max="7430" width="18.5" style="173" customWidth="1"/>
    <col min="7431" max="7431" width="52.5" style="173" customWidth="1"/>
    <col min="7432" max="7677" width="9" style="173"/>
    <col min="7678" max="7678" width="3.875" style="173" customWidth="1"/>
    <col min="7679" max="7679" width="22.25" style="173" customWidth="1"/>
    <col min="7680" max="7680" width="14.375" style="173" customWidth="1"/>
    <col min="7681" max="7681" width="32.75" style="173" customWidth="1"/>
    <col min="7682" max="7682" width="44.75" style="173" customWidth="1"/>
    <col min="7683" max="7683" width="64.375" style="173" customWidth="1"/>
    <col min="7684" max="7684" width="182.75" style="173" customWidth="1"/>
    <col min="7685" max="7685" width="9.625" style="173" customWidth="1"/>
    <col min="7686" max="7686" width="18.5" style="173" customWidth="1"/>
    <col min="7687" max="7687" width="52.5" style="173" customWidth="1"/>
    <col min="7688" max="7933" width="9" style="173"/>
    <col min="7934" max="7934" width="3.875" style="173" customWidth="1"/>
    <col min="7935" max="7935" width="22.25" style="173" customWidth="1"/>
    <col min="7936" max="7936" width="14.375" style="173" customWidth="1"/>
    <col min="7937" max="7937" width="32.75" style="173" customWidth="1"/>
    <col min="7938" max="7938" width="44.75" style="173" customWidth="1"/>
    <col min="7939" max="7939" width="64.375" style="173" customWidth="1"/>
    <col min="7940" max="7940" width="182.75" style="173" customWidth="1"/>
    <col min="7941" max="7941" width="9.625" style="173" customWidth="1"/>
    <col min="7942" max="7942" width="18.5" style="173" customWidth="1"/>
    <col min="7943" max="7943" width="52.5" style="173" customWidth="1"/>
    <col min="7944" max="8189" width="9" style="173"/>
    <col min="8190" max="8190" width="3.875" style="173" customWidth="1"/>
    <col min="8191" max="8191" width="22.25" style="173" customWidth="1"/>
    <col min="8192" max="8192" width="14.375" style="173" customWidth="1"/>
    <col min="8193" max="8193" width="32.75" style="173" customWidth="1"/>
    <col min="8194" max="8194" width="44.75" style="173" customWidth="1"/>
    <col min="8195" max="8195" width="64.375" style="173" customWidth="1"/>
    <col min="8196" max="8196" width="182.75" style="173" customWidth="1"/>
    <col min="8197" max="8197" width="9.625" style="173" customWidth="1"/>
    <col min="8198" max="8198" width="18.5" style="173" customWidth="1"/>
    <col min="8199" max="8199" width="52.5" style="173" customWidth="1"/>
    <col min="8200" max="8445" width="9" style="173"/>
    <col min="8446" max="8446" width="3.875" style="173" customWidth="1"/>
    <col min="8447" max="8447" width="22.25" style="173" customWidth="1"/>
    <col min="8448" max="8448" width="14.375" style="173" customWidth="1"/>
    <col min="8449" max="8449" width="32.75" style="173" customWidth="1"/>
    <col min="8450" max="8450" width="44.75" style="173" customWidth="1"/>
    <col min="8451" max="8451" width="64.375" style="173" customWidth="1"/>
    <col min="8452" max="8452" width="182.75" style="173" customWidth="1"/>
    <col min="8453" max="8453" width="9.625" style="173" customWidth="1"/>
    <col min="8454" max="8454" width="18.5" style="173" customWidth="1"/>
    <col min="8455" max="8455" width="52.5" style="173" customWidth="1"/>
    <col min="8456" max="8701" width="9" style="173"/>
    <col min="8702" max="8702" width="3.875" style="173" customWidth="1"/>
    <col min="8703" max="8703" width="22.25" style="173" customWidth="1"/>
    <col min="8704" max="8704" width="14.375" style="173" customWidth="1"/>
    <col min="8705" max="8705" width="32.75" style="173" customWidth="1"/>
    <col min="8706" max="8706" width="44.75" style="173" customWidth="1"/>
    <col min="8707" max="8707" width="64.375" style="173" customWidth="1"/>
    <col min="8708" max="8708" width="182.75" style="173" customWidth="1"/>
    <col min="8709" max="8709" width="9.625" style="173" customWidth="1"/>
    <col min="8710" max="8710" width="18.5" style="173" customWidth="1"/>
    <col min="8711" max="8711" width="52.5" style="173" customWidth="1"/>
    <col min="8712" max="8957" width="9" style="173"/>
    <col min="8958" max="8958" width="3.875" style="173" customWidth="1"/>
    <col min="8959" max="8959" width="22.25" style="173" customWidth="1"/>
    <col min="8960" max="8960" width="14.375" style="173" customWidth="1"/>
    <col min="8961" max="8961" width="32.75" style="173" customWidth="1"/>
    <col min="8962" max="8962" width="44.75" style="173" customWidth="1"/>
    <col min="8963" max="8963" width="64.375" style="173" customWidth="1"/>
    <col min="8964" max="8964" width="182.75" style="173" customWidth="1"/>
    <col min="8965" max="8965" width="9.625" style="173" customWidth="1"/>
    <col min="8966" max="8966" width="18.5" style="173" customWidth="1"/>
    <col min="8967" max="8967" width="52.5" style="173" customWidth="1"/>
    <col min="8968" max="9213" width="9" style="173"/>
    <col min="9214" max="9214" width="3.875" style="173" customWidth="1"/>
    <col min="9215" max="9215" width="22.25" style="173" customWidth="1"/>
    <col min="9216" max="9216" width="14.375" style="173" customWidth="1"/>
    <col min="9217" max="9217" width="32.75" style="173" customWidth="1"/>
    <col min="9218" max="9218" width="44.75" style="173" customWidth="1"/>
    <col min="9219" max="9219" width="64.375" style="173" customWidth="1"/>
    <col min="9220" max="9220" width="182.75" style="173" customWidth="1"/>
    <col min="9221" max="9221" width="9.625" style="173" customWidth="1"/>
    <col min="9222" max="9222" width="18.5" style="173" customWidth="1"/>
    <col min="9223" max="9223" width="52.5" style="173" customWidth="1"/>
    <col min="9224" max="9469" width="9" style="173"/>
    <col min="9470" max="9470" width="3.875" style="173" customWidth="1"/>
    <col min="9471" max="9471" width="22.25" style="173" customWidth="1"/>
    <col min="9472" max="9472" width="14.375" style="173" customWidth="1"/>
    <col min="9473" max="9473" width="32.75" style="173" customWidth="1"/>
    <col min="9474" max="9474" width="44.75" style="173" customWidth="1"/>
    <col min="9475" max="9475" width="64.375" style="173" customWidth="1"/>
    <col min="9476" max="9476" width="182.75" style="173" customWidth="1"/>
    <col min="9477" max="9477" width="9.625" style="173" customWidth="1"/>
    <col min="9478" max="9478" width="18.5" style="173" customWidth="1"/>
    <col min="9479" max="9479" width="52.5" style="173" customWidth="1"/>
    <col min="9480" max="9725" width="9" style="173"/>
    <col min="9726" max="9726" width="3.875" style="173" customWidth="1"/>
    <col min="9727" max="9727" width="22.25" style="173" customWidth="1"/>
    <col min="9728" max="9728" width="14.375" style="173" customWidth="1"/>
    <col min="9729" max="9729" width="32.75" style="173" customWidth="1"/>
    <col min="9730" max="9730" width="44.75" style="173" customWidth="1"/>
    <col min="9731" max="9731" width="64.375" style="173" customWidth="1"/>
    <col min="9732" max="9732" width="182.75" style="173" customWidth="1"/>
    <col min="9733" max="9733" width="9.625" style="173" customWidth="1"/>
    <col min="9734" max="9734" width="18.5" style="173" customWidth="1"/>
    <col min="9735" max="9735" width="52.5" style="173" customWidth="1"/>
    <col min="9736" max="9981" width="9" style="173"/>
    <col min="9982" max="9982" width="3.875" style="173" customWidth="1"/>
    <col min="9983" max="9983" width="22.25" style="173" customWidth="1"/>
    <col min="9984" max="9984" width="14.375" style="173" customWidth="1"/>
    <col min="9985" max="9985" width="32.75" style="173" customWidth="1"/>
    <col min="9986" max="9986" width="44.75" style="173" customWidth="1"/>
    <col min="9987" max="9987" width="64.375" style="173" customWidth="1"/>
    <col min="9988" max="9988" width="182.75" style="173" customWidth="1"/>
    <col min="9989" max="9989" width="9.625" style="173" customWidth="1"/>
    <col min="9990" max="9990" width="18.5" style="173" customWidth="1"/>
    <col min="9991" max="9991" width="52.5" style="173" customWidth="1"/>
    <col min="9992" max="10237" width="9" style="173"/>
    <col min="10238" max="10238" width="3.875" style="173" customWidth="1"/>
    <col min="10239" max="10239" width="22.25" style="173" customWidth="1"/>
    <col min="10240" max="10240" width="14.375" style="173" customWidth="1"/>
    <col min="10241" max="10241" width="32.75" style="173" customWidth="1"/>
    <col min="10242" max="10242" width="44.75" style="173" customWidth="1"/>
    <col min="10243" max="10243" width="64.375" style="173" customWidth="1"/>
    <col min="10244" max="10244" width="182.75" style="173" customWidth="1"/>
    <col min="10245" max="10245" width="9.625" style="173" customWidth="1"/>
    <col min="10246" max="10246" width="18.5" style="173" customWidth="1"/>
    <col min="10247" max="10247" width="52.5" style="173" customWidth="1"/>
    <col min="10248" max="10493" width="9" style="173"/>
    <col min="10494" max="10494" width="3.875" style="173" customWidth="1"/>
    <col min="10495" max="10495" width="22.25" style="173" customWidth="1"/>
    <col min="10496" max="10496" width="14.375" style="173" customWidth="1"/>
    <col min="10497" max="10497" width="32.75" style="173" customWidth="1"/>
    <col min="10498" max="10498" width="44.75" style="173" customWidth="1"/>
    <col min="10499" max="10499" width="64.375" style="173" customWidth="1"/>
    <col min="10500" max="10500" width="182.75" style="173" customWidth="1"/>
    <col min="10501" max="10501" width="9.625" style="173" customWidth="1"/>
    <col min="10502" max="10502" width="18.5" style="173" customWidth="1"/>
    <col min="10503" max="10503" width="52.5" style="173" customWidth="1"/>
    <col min="10504" max="10749" width="9" style="173"/>
    <col min="10750" max="10750" width="3.875" style="173" customWidth="1"/>
    <col min="10751" max="10751" width="22.25" style="173" customWidth="1"/>
    <col min="10752" max="10752" width="14.375" style="173" customWidth="1"/>
    <col min="10753" max="10753" width="32.75" style="173" customWidth="1"/>
    <col min="10754" max="10754" width="44.75" style="173" customWidth="1"/>
    <col min="10755" max="10755" width="64.375" style="173" customWidth="1"/>
    <col min="10756" max="10756" width="182.75" style="173" customWidth="1"/>
    <col min="10757" max="10757" width="9.625" style="173" customWidth="1"/>
    <col min="10758" max="10758" width="18.5" style="173" customWidth="1"/>
    <col min="10759" max="10759" width="52.5" style="173" customWidth="1"/>
    <col min="10760" max="11005" width="9" style="173"/>
    <col min="11006" max="11006" width="3.875" style="173" customWidth="1"/>
    <col min="11007" max="11007" width="22.25" style="173" customWidth="1"/>
    <col min="11008" max="11008" width="14.375" style="173" customWidth="1"/>
    <col min="11009" max="11009" width="32.75" style="173" customWidth="1"/>
    <col min="11010" max="11010" width="44.75" style="173" customWidth="1"/>
    <col min="11011" max="11011" width="64.375" style="173" customWidth="1"/>
    <col min="11012" max="11012" width="182.75" style="173" customWidth="1"/>
    <col min="11013" max="11013" width="9.625" style="173" customWidth="1"/>
    <col min="11014" max="11014" width="18.5" style="173" customWidth="1"/>
    <col min="11015" max="11015" width="52.5" style="173" customWidth="1"/>
    <col min="11016" max="11261" width="9" style="173"/>
    <col min="11262" max="11262" width="3.875" style="173" customWidth="1"/>
    <col min="11263" max="11263" width="22.25" style="173" customWidth="1"/>
    <col min="11264" max="11264" width="14.375" style="173" customWidth="1"/>
    <col min="11265" max="11265" width="32.75" style="173" customWidth="1"/>
    <col min="11266" max="11266" width="44.75" style="173" customWidth="1"/>
    <col min="11267" max="11267" width="64.375" style="173" customWidth="1"/>
    <col min="11268" max="11268" width="182.75" style="173" customWidth="1"/>
    <col min="11269" max="11269" width="9.625" style="173" customWidth="1"/>
    <col min="11270" max="11270" width="18.5" style="173" customWidth="1"/>
    <col min="11271" max="11271" width="52.5" style="173" customWidth="1"/>
    <col min="11272" max="11517" width="9" style="173"/>
    <col min="11518" max="11518" width="3.875" style="173" customWidth="1"/>
    <col min="11519" max="11519" width="22.25" style="173" customWidth="1"/>
    <col min="11520" max="11520" width="14.375" style="173" customWidth="1"/>
    <col min="11521" max="11521" width="32.75" style="173" customWidth="1"/>
    <col min="11522" max="11522" width="44.75" style="173" customWidth="1"/>
    <col min="11523" max="11523" width="64.375" style="173" customWidth="1"/>
    <col min="11524" max="11524" width="182.75" style="173" customWidth="1"/>
    <col min="11525" max="11525" width="9.625" style="173" customWidth="1"/>
    <col min="11526" max="11526" width="18.5" style="173" customWidth="1"/>
    <col min="11527" max="11527" width="52.5" style="173" customWidth="1"/>
    <col min="11528" max="11773" width="9" style="173"/>
    <col min="11774" max="11774" width="3.875" style="173" customWidth="1"/>
    <col min="11775" max="11775" width="22.25" style="173" customWidth="1"/>
    <col min="11776" max="11776" width="14.375" style="173" customWidth="1"/>
    <col min="11777" max="11777" width="32.75" style="173" customWidth="1"/>
    <col min="11778" max="11778" width="44.75" style="173" customWidth="1"/>
    <col min="11779" max="11779" width="64.375" style="173" customWidth="1"/>
    <col min="11780" max="11780" width="182.75" style="173" customWidth="1"/>
    <col min="11781" max="11781" width="9.625" style="173" customWidth="1"/>
    <col min="11782" max="11782" width="18.5" style="173" customWidth="1"/>
    <col min="11783" max="11783" width="52.5" style="173" customWidth="1"/>
    <col min="11784" max="12029" width="9" style="173"/>
    <col min="12030" max="12030" width="3.875" style="173" customWidth="1"/>
    <col min="12031" max="12031" width="22.25" style="173" customWidth="1"/>
    <col min="12032" max="12032" width="14.375" style="173" customWidth="1"/>
    <col min="12033" max="12033" width="32.75" style="173" customWidth="1"/>
    <col min="12034" max="12034" width="44.75" style="173" customWidth="1"/>
    <col min="12035" max="12035" width="64.375" style="173" customWidth="1"/>
    <col min="12036" max="12036" width="182.75" style="173" customWidth="1"/>
    <col min="12037" max="12037" width="9.625" style="173" customWidth="1"/>
    <col min="12038" max="12038" width="18.5" style="173" customWidth="1"/>
    <col min="12039" max="12039" width="52.5" style="173" customWidth="1"/>
    <col min="12040" max="12285" width="9" style="173"/>
    <col min="12286" max="12286" width="3.875" style="173" customWidth="1"/>
    <col min="12287" max="12287" width="22.25" style="173" customWidth="1"/>
    <col min="12288" max="12288" width="14.375" style="173" customWidth="1"/>
    <col min="12289" max="12289" width="32.75" style="173" customWidth="1"/>
    <col min="12290" max="12290" width="44.75" style="173" customWidth="1"/>
    <col min="12291" max="12291" width="64.375" style="173" customWidth="1"/>
    <col min="12292" max="12292" width="182.75" style="173" customWidth="1"/>
    <col min="12293" max="12293" width="9.625" style="173" customWidth="1"/>
    <col min="12294" max="12294" width="18.5" style="173" customWidth="1"/>
    <col min="12295" max="12295" width="52.5" style="173" customWidth="1"/>
    <col min="12296" max="12541" width="9" style="173"/>
    <col min="12542" max="12542" width="3.875" style="173" customWidth="1"/>
    <col min="12543" max="12543" width="22.25" style="173" customWidth="1"/>
    <col min="12544" max="12544" width="14.375" style="173" customWidth="1"/>
    <col min="12545" max="12545" width="32.75" style="173" customWidth="1"/>
    <col min="12546" max="12546" width="44.75" style="173" customWidth="1"/>
    <col min="12547" max="12547" width="64.375" style="173" customWidth="1"/>
    <col min="12548" max="12548" width="182.75" style="173" customWidth="1"/>
    <col min="12549" max="12549" width="9.625" style="173" customWidth="1"/>
    <col min="12550" max="12550" width="18.5" style="173" customWidth="1"/>
    <col min="12551" max="12551" width="52.5" style="173" customWidth="1"/>
    <col min="12552" max="12797" width="9" style="173"/>
    <col min="12798" max="12798" width="3.875" style="173" customWidth="1"/>
    <col min="12799" max="12799" width="22.25" style="173" customWidth="1"/>
    <col min="12800" max="12800" width="14.375" style="173" customWidth="1"/>
    <col min="12801" max="12801" width="32.75" style="173" customWidth="1"/>
    <col min="12802" max="12802" width="44.75" style="173" customWidth="1"/>
    <col min="12803" max="12803" width="64.375" style="173" customWidth="1"/>
    <col min="12804" max="12804" width="182.75" style="173" customWidth="1"/>
    <col min="12805" max="12805" width="9.625" style="173" customWidth="1"/>
    <col min="12806" max="12806" width="18.5" style="173" customWidth="1"/>
    <col min="12807" max="12807" width="52.5" style="173" customWidth="1"/>
    <col min="12808" max="13053" width="9" style="173"/>
    <col min="13054" max="13054" width="3.875" style="173" customWidth="1"/>
    <col min="13055" max="13055" width="22.25" style="173" customWidth="1"/>
    <col min="13056" max="13056" width="14.375" style="173" customWidth="1"/>
    <col min="13057" max="13057" width="32.75" style="173" customWidth="1"/>
    <col min="13058" max="13058" width="44.75" style="173" customWidth="1"/>
    <col min="13059" max="13059" width="64.375" style="173" customWidth="1"/>
    <col min="13060" max="13060" width="182.75" style="173" customWidth="1"/>
    <col min="13061" max="13061" width="9.625" style="173" customWidth="1"/>
    <col min="13062" max="13062" width="18.5" style="173" customWidth="1"/>
    <col min="13063" max="13063" width="52.5" style="173" customWidth="1"/>
    <col min="13064" max="13309" width="9" style="173"/>
    <col min="13310" max="13310" width="3.875" style="173" customWidth="1"/>
    <col min="13311" max="13311" width="22.25" style="173" customWidth="1"/>
    <col min="13312" max="13312" width="14.375" style="173" customWidth="1"/>
    <col min="13313" max="13313" width="32.75" style="173" customWidth="1"/>
    <col min="13314" max="13314" width="44.75" style="173" customWidth="1"/>
    <col min="13315" max="13315" width="64.375" style="173" customWidth="1"/>
    <col min="13316" max="13316" width="182.75" style="173" customWidth="1"/>
    <col min="13317" max="13317" width="9.625" style="173" customWidth="1"/>
    <col min="13318" max="13318" width="18.5" style="173" customWidth="1"/>
    <col min="13319" max="13319" width="52.5" style="173" customWidth="1"/>
    <col min="13320" max="13565" width="9" style="173"/>
    <col min="13566" max="13566" width="3.875" style="173" customWidth="1"/>
    <col min="13567" max="13567" width="22.25" style="173" customWidth="1"/>
    <col min="13568" max="13568" width="14.375" style="173" customWidth="1"/>
    <col min="13569" max="13569" width="32.75" style="173" customWidth="1"/>
    <col min="13570" max="13570" width="44.75" style="173" customWidth="1"/>
    <col min="13571" max="13571" width="64.375" style="173" customWidth="1"/>
    <col min="13572" max="13572" width="182.75" style="173" customWidth="1"/>
    <col min="13573" max="13573" width="9.625" style="173" customWidth="1"/>
    <col min="13574" max="13574" width="18.5" style="173" customWidth="1"/>
    <col min="13575" max="13575" width="52.5" style="173" customWidth="1"/>
    <col min="13576" max="13821" width="9" style="173"/>
    <col min="13822" max="13822" width="3.875" style="173" customWidth="1"/>
    <col min="13823" max="13823" width="22.25" style="173" customWidth="1"/>
    <col min="13824" max="13824" width="14.375" style="173" customWidth="1"/>
    <col min="13825" max="13825" width="32.75" style="173" customWidth="1"/>
    <col min="13826" max="13826" width="44.75" style="173" customWidth="1"/>
    <col min="13827" max="13827" width="64.375" style="173" customWidth="1"/>
    <col min="13828" max="13828" width="182.75" style="173" customWidth="1"/>
    <col min="13829" max="13829" width="9.625" style="173" customWidth="1"/>
    <col min="13830" max="13830" width="18.5" style="173" customWidth="1"/>
    <col min="13831" max="13831" width="52.5" style="173" customWidth="1"/>
    <col min="13832" max="14077" width="9" style="173"/>
    <col min="14078" max="14078" width="3.875" style="173" customWidth="1"/>
    <col min="14079" max="14079" width="22.25" style="173" customWidth="1"/>
    <col min="14080" max="14080" width="14.375" style="173" customWidth="1"/>
    <col min="14081" max="14081" width="32.75" style="173" customWidth="1"/>
    <col min="14082" max="14082" width="44.75" style="173" customWidth="1"/>
    <col min="14083" max="14083" width="64.375" style="173" customWidth="1"/>
    <col min="14084" max="14084" width="182.75" style="173" customWidth="1"/>
    <col min="14085" max="14085" width="9.625" style="173" customWidth="1"/>
    <col min="14086" max="14086" width="18.5" style="173" customWidth="1"/>
    <col min="14087" max="14087" width="52.5" style="173" customWidth="1"/>
    <col min="14088" max="14333" width="9" style="173"/>
    <col min="14334" max="14334" width="3.875" style="173" customWidth="1"/>
    <col min="14335" max="14335" width="22.25" style="173" customWidth="1"/>
    <col min="14336" max="14336" width="14.375" style="173" customWidth="1"/>
    <col min="14337" max="14337" width="32.75" style="173" customWidth="1"/>
    <col min="14338" max="14338" width="44.75" style="173" customWidth="1"/>
    <col min="14339" max="14339" width="64.375" style="173" customWidth="1"/>
    <col min="14340" max="14340" width="182.75" style="173" customWidth="1"/>
    <col min="14341" max="14341" width="9.625" style="173" customWidth="1"/>
    <col min="14342" max="14342" width="18.5" style="173" customWidth="1"/>
    <col min="14343" max="14343" width="52.5" style="173" customWidth="1"/>
    <col min="14344" max="14589" width="9" style="173"/>
    <col min="14590" max="14590" width="3.875" style="173" customWidth="1"/>
    <col min="14591" max="14591" width="22.25" style="173" customWidth="1"/>
    <col min="14592" max="14592" width="14.375" style="173" customWidth="1"/>
    <col min="14593" max="14593" width="32.75" style="173" customWidth="1"/>
    <col min="14594" max="14594" width="44.75" style="173" customWidth="1"/>
    <col min="14595" max="14595" width="64.375" style="173" customWidth="1"/>
    <col min="14596" max="14596" width="182.75" style="173" customWidth="1"/>
    <col min="14597" max="14597" width="9.625" style="173" customWidth="1"/>
    <col min="14598" max="14598" width="18.5" style="173" customWidth="1"/>
    <col min="14599" max="14599" width="52.5" style="173" customWidth="1"/>
    <col min="14600" max="14845" width="9" style="173"/>
    <col min="14846" max="14846" width="3.875" style="173" customWidth="1"/>
    <col min="14847" max="14847" width="22.25" style="173" customWidth="1"/>
    <col min="14848" max="14848" width="14.375" style="173" customWidth="1"/>
    <col min="14849" max="14849" width="32.75" style="173" customWidth="1"/>
    <col min="14850" max="14850" width="44.75" style="173" customWidth="1"/>
    <col min="14851" max="14851" width="64.375" style="173" customWidth="1"/>
    <col min="14852" max="14852" width="182.75" style="173" customWidth="1"/>
    <col min="14853" max="14853" width="9.625" style="173" customWidth="1"/>
    <col min="14854" max="14854" width="18.5" style="173" customWidth="1"/>
    <col min="14855" max="14855" width="52.5" style="173" customWidth="1"/>
    <col min="14856" max="15101" width="9" style="173"/>
    <col min="15102" max="15102" width="3.875" style="173" customWidth="1"/>
    <col min="15103" max="15103" width="22.25" style="173" customWidth="1"/>
    <col min="15104" max="15104" width="14.375" style="173" customWidth="1"/>
    <col min="15105" max="15105" width="32.75" style="173" customWidth="1"/>
    <col min="15106" max="15106" width="44.75" style="173" customWidth="1"/>
    <col min="15107" max="15107" width="64.375" style="173" customWidth="1"/>
    <col min="15108" max="15108" width="182.75" style="173" customWidth="1"/>
    <col min="15109" max="15109" width="9.625" style="173" customWidth="1"/>
    <col min="15110" max="15110" width="18.5" style="173" customWidth="1"/>
    <col min="15111" max="15111" width="52.5" style="173" customWidth="1"/>
    <col min="15112" max="15357" width="9" style="173"/>
    <col min="15358" max="15358" width="3.875" style="173" customWidth="1"/>
    <col min="15359" max="15359" width="22.25" style="173" customWidth="1"/>
    <col min="15360" max="15360" width="14.375" style="173" customWidth="1"/>
    <col min="15361" max="15361" width="32.75" style="173" customWidth="1"/>
    <col min="15362" max="15362" width="44.75" style="173" customWidth="1"/>
    <col min="15363" max="15363" width="64.375" style="173" customWidth="1"/>
    <col min="15364" max="15364" width="182.75" style="173" customWidth="1"/>
    <col min="15365" max="15365" width="9.625" style="173" customWidth="1"/>
    <col min="15366" max="15366" width="18.5" style="173" customWidth="1"/>
    <col min="15367" max="15367" width="52.5" style="173" customWidth="1"/>
    <col min="15368" max="15613" width="9" style="173"/>
    <col min="15614" max="15614" width="3.875" style="173" customWidth="1"/>
    <col min="15615" max="15615" width="22.25" style="173" customWidth="1"/>
    <col min="15616" max="15616" width="14.375" style="173" customWidth="1"/>
    <col min="15617" max="15617" width="32.75" style="173" customWidth="1"/>
    <col min="15618" max="15618" width="44.75" style="173" customWidth="1"/>
    <col min="15619" max="15619" width="64.375" style="173" customWidth="1"/>
    <col min="15620" max="15620" width="182.75" style="173" customWidth="1"/>
    <col min="15621" max="15621" width="9.625" style="173" customWidth="1"/>
    <col min="15622" max="15622" width="18.5" style="173" customWidth="1"/>
    <col min="15623" max="15623" width="52.5" style="173" customWidth="1"/>
    <col min="15624" max="15869" width="9" style="173"/>
    <col min="15870" max="15870" width="3.875" style="173" customWidth="1"/>
    <col min="15871" max="15871" width="22.25" style="173" customWidth="1"/>
    <col min="15872" max="15872" width="14.375" style="173" customWidth="1"/>
    <col min="15873" max="15873" width="32.75" style="173" customWidth="1"/>
    <col min="15874" max="15874" width="44.75" style="173" customWidth="1"/>
    <col min="15875" max="15875" width="64.375" style="173" customWidth="1"/>
    <col min="15876" max="15876" width="182.75" style="173" customWidth="1"/>
    <col min="15877" max="15877" width="9.625" style="173" customWidth="1"/>
    <col min="15878" max="15878" width="18.5" style="173" customWidth="1"/>
    <col min="15879" max="15879" width="52.5" style="173" customWidth="1"/>
    <col min="15880" max="16125" width="9" style="173"/>
    <col min="16126" max="16126" width="3.875" style="173" customWidth="1"/>
    <col min="16127" max="16127" width="22.25" style="173" customWidth="1"/>
    <col min="16128" max="16128" width="14.375" style="173" customWidth="1"/>
    <col min="16129" max="16129" width="32.75" style="173" customWidth="1"/>
    <col min="16130" max="16130" width="44.75" style="173" customWidth="1"/>
    <col min="16131" max="16131" width="64.375" style="173" customWidth="1"/>
    <col min="16132" max="16132" width="182.75" style="173" customWidth="1"/>
    <col min="16133" max="16133" width="9.625" style="173" customWidth="1"/>
    <col min="16134" max="16134" width="18.5" style="173" customWidth="1"/>
    <col min="16135" max="16135" width="52.5" style="173" customWidth="1"/>
    <col min="16136" max="16384" width="9" style="173"/>
  </cols>
  <sheetData>
    <row r="1" spans="1:12" ht="48" customHeight="1">
      <c r="A1" s="167"/>
      <c r="B1" s="168" t="s">
        <v>92</v>
      </c>
      <c r="C1" s="169"/>
      <c r="D1" s="169"/>
      <c r="F1" s="171" t="s">
        <v>93</v>
      </c>
      <c r="G1" s="172"/>
      <c r="H1" s="169"/>
    </row>
    <row r="2" spans="1:12" s="174" customFormat="1" ht="34.5" customHeight="1">
      <c r="A2" s="287" t="s">
        <v>94</v>
      </c>
      <c r="B2" s="288" t="s">
        <v>84</v>
      </c>
      <c r="C2" s="282" t="s">
        <v>95</v>
      </c>
      <c r="D2" s="282" t="s">
        <v>96</v>
      </c>
      <c r="E2" s="289" t="s">
        <v>85</v>
      </c>
      <c r="F2" s="289" t="s">
        <v>97</v>
      </c>
      <c r="G2" s="280" t="s">
        <v>98</v>
      </c>
      <c r="H2" s="282" t="s">
        <v>99</v>
      </c>
    </row>
    <row r="3" spans="1:12" s="174" customFormat="1" ht="23.25" customHeight="1">
      <c r="A3" s="287"/>
      <c r="B3" s="288"/>
      <c r="C3" s="283"/>
      <c r="D3" s="283"/>
      <c r="E3" s="289"/>
      <c r="F3" s="289"/>
      <c r="G3" s="281"/>
      <c r="H3" s="283"/>
    </row>
    <row r="4" spans="1:12" ht="195.75" customHeight="1">
      <c r="A4" s="175">
        <v>1</v>
      </c>
      <c r="B4" s="176" t="s">
        <v>100</v>
      </c>
      <c r="C4" s="177">
        <v>80</v>
      </c>
      <c r="D4" s="177" t="s">
        <v>101</v>
      </c>
      <c r="E4" s="178" t="s">
        <v>102</v>
      </c>
      <c r="F4" s="179" t="s">
        <v>103</v>
      </c>
      <c r="G4" s="180" t="s">
        <v>104</v>
      </c>
      <c r="H4" s="284">
        <v>44683</v>
      </c>
    </row>
    <row r="5" spans="1:12" ht="239.25" customHeight="1">
      <c r="A5" s="175">
        <v>2</v>
      </c>
      <c r="B5" s="176" t="s">
        <v>105</v>
      </c>
      <c r="C5" s="177">
        <v>80</v>
      </c>
      <c r="D5" s="177" t="s">
        <v>101</v>
      </c>
      <c r="E5" s="178" t="s">
        <v>106</v>
      </c>
      <c r="F5" s="181" t="s">
        <v>107</v>
      </c>
      <c r="G5" s="182" t="s">
        <v>108</v>
      </c>
      <c r="H5" s="285"/>
    </row>
    <row r="6" spans="1:12" ht="236.25" customHeight="1">
      <c r="A6" s="175">
        <v>3</v>
      </c>
      <c r="B6" s="176" t="s">
        <v>109</v>
      </c>
      <c r="C6" s="177">
        <v>80</v>
      </c>
      <c r="D6" s="177" t="s">
        <v>101</v>
      </c>
      <c r="E6" s="178" t="s">
        <v>110</v>
      </c>
      <c r="F6" s="183" t="s">
        <v>111</v>
      </c>
      <c r="G6" s="182" t="s">
        <v>112</v>
      </c>
      <c r="H6" s="285"/>
      <c r="I6" s="184"/>
      <c r="J6" s="185"/>
      <c r="K6" s="186"/>
      <c r="L6" s="187"/>
    </row>
    <row r="7" spans="1:12" ht="195.75" customHeight="1">
      <c r="A7" s="175">
        <v>4</v>
      </c>
      <c r="B7" s="176" t="s">
        <v>113</v>
      </c>
      <c r="C7" s="177">
        <v>80</v>
      </c>
      <c r="D7" s="177" t="s">
        <v>101</v>
      </c>
      <c r="E7" s="188" t="s">
        <v>114</v>
      </c>
      <c r="F7" s="189" t="s">
        <v>115</v>
      </c>
      <c r="G7" s="190" t="s">
        <v>116</v>
      </c>
      <c r="H7" s="285"/>
      <c r="I7" s="184"/>
      <c r="J7" s="185"/>
      <c r="K7" s="186"/>
      <c r="L7" s="187"/>
    </row>
    <row r="8" spans="1:12" ht="195.75" customHeight="1">
      <c r="A8" s="175">
        <v>5</v>
      </c>
      <c r="B8" s="176" t="s">
        <v>117</v>
      </c>
      <c r="C8" s="177" t="s">
        <v>118</v>
      </c>
      <c r="D8" s="177" t="s">
        <v>101</v>
      </c>
      <c r="E8" s="188" t="s">
        <v>119</v>
      </c>
      <c r="F8" s="189" t="s">
        <v>120</v>
      </c>
      <c r="G8" s="190" t="s">
        <v>121</v>
      </c>
      <c r="H8" s="285"/>
      <c r="I8" s="184"/>
      <c r="J8" s="185"/>
      <c r="K8" s="186"/>
      <c r="L8" s="187"/>
    </row>
    <row r="9" spans="1:12" ht="195.75" customHeight="1">
      <c r="A9" s="175">
        <v>6</v>
      </c>
      <c r="B9" s="176" t="s">
        <v>122</v>
      </c>
      <c r="C9" s="191">
        <v>80</v>
      </c>
      <c r="D9" s="177" t="s">
        <v>101</v>
      </c>
      <c r="E9" s="192" t="s">
        <v>123</v>
      </c>
      <c r="F9" s="193" t="s">
        <v>124</v>
      </c>
      <c r="G9" s="180" t="s">
        <v>125</v>
      </c>
      <c r="H9" s="286"/>
      <c r="I9" s="184"/>
      <c r="J9" s="185"/>
      <c r="K9" s="186"/>
      <c r="L9" s="187"/>
    </row>
    <row r="10" spans="1:12" ht="261" customHeight="1">
      <c r="A10" s="175">
        <v>7</v>
      </c>
      <c r="B10" s="176" t="s">
        <v>126</v>
      </c>
      <c r="C10" s="191">
        <v>80</v>
      </c>
      <c r="D10" s="177" t="s">
        <v>101</v>
      </c>
      <c r="E10" s="178" t="s">
        <v>127</v>
      </c>
      <c r="F10" s="181" t="s">
        <v>128</v>
      </c>
      <c r="G10" s="194" t="s">
        <v>129</v>
      </c>
      <c r="H10" s="284">
        <v>44683</v>
      </c>
      <c r="I10" s="184"/>
      <c r="J10" s="185"/>
      <c r="K10" s="186"/>
      <c r="L10" s="187"/>
    </row>
    <row r="11" spans="1:12" ht="250.5" customHeight="1">
      <c r="A11" s="175">
        <v>8</v>
      </c>
      <c r="B11" s="176" t="s">
        <v>130</v>
      </c>
      <c r="C11" s="191">
        <v>50</v>
      </c>
      <c r="D11" s="191" t="s">
        <v>101</v>
      </c>
      <c r="E11" s="178" t="s">
        <v>131</v>
      </c>
      <c r="F11" s="181" t="s">
        <v>132</v>
      </c>
      <c r="G11" s="195" t="s">
        <v>133</v>
      </c>
      <c r="H11" s="285"/>
      <c r="I11" s="184"/>
      <c r="J11" s="185"/>
      <c r="K11" s="186"/>
      <c r="L11" s="187"/>
    </row>
    <row r="12" spans="1:12" ht="248.25" customHeight="1">
      <c r="A12" s="175">
        <v>9</v>
      </c>
      <c r="B12" s="176" t="s">
        <v>134</v>
      </c>
      <c r="C12" s="177" t="s">
        <v>135</v>
      </c>
      <c r="D12" s="177" t="s">
        <v>101</v>
      </c>
      <c r="E12" s="178" t="s">
        <v>136</v>
      </c>
      <c r="F12" s="181" t="s">
        <v>137</v>
      </c>
      <c r="G12" s="190" t="s">
        <v>138</v>
      </c>
      <c r="H12" s="285"/>
      <c r="I12" s="184"/>
      <c r="J12" s="185"/>
      <c r="K12" s="186"/>
      <c r="L12" s="187"/>
    </row>
    <row r="13" spans="1:12" ht="195.75" customHeight="1">
      <c r="A13" s="175">
        <v>10</v>
      </c>
      <c r="B13" s="176" t="s">
        <v>139</v>
      </c>
      <c r="C13" s="177" t="s">
        <v>135</v>
      </c>
      <c r="D13" s="177" t="s">
        <v>101</v>
      </c>
      <c r="E13" s="188" t="s">
        <v>140</v>
      </c>
      <c r="F13" s="183" t="s">
        <v>141</v>
      </c>
      <c r="G13" s="194" t="s">
        <v>142</v>
      </c>
      <c r="H13" s="286"/>
      <c r="I13" s="184"/>
      <c r="J13" s="185"/>
      <c r="K13" s="186"/>
      <c r="L13" s="187"/>
    </row>
  </sheetData>
  <mergeCells count="10">
    <mergeCell ref="G2:G3"/>
    <mergeCell ref="H2:H3"/>
    <mergeCell ref="H4:H9"/>
    <mergeCell ref="H10:H13"/>
    <mergeCell ref="A2:A3"/>
    <mergeCell ref="B2:B3"/>
    <mergeCell ref="C2:C3"/>
    <mergeCell ref="D2:D3"/>
    <mergeCell ref="E2:E3"/>
    <mergeCell ref="F2:F3"/>
  </mergeCells>
  <phoneticPr fontId="1"/>
  <printOptions horizontalCentered="1"/>
  <pageMargins left="0" right="0" top="0.19685039370078741" bottom="3.937007874015748E-2" header="0.39370078740157483" footer="0.19685039370078741"/>
  <pageSetup paperSize="9" scale="40" orientation="landscape" cellComments="asDisplayed"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O43"/>
  <sheetViews>
    <sheetView showZeros="0" view="pageBreakPreview" zoomScaleNormal="100" zoomScaleSheetLayoutView="100" workbookViewId="0">
      <selection activeCell="J6" sqref="J6"/>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5" s="13" customFormat="1" ht="56.25" customHeight="1">
      <c r="A1" s="242" t="s">
        <v>60</v>
      </c>
      <c r="B1" s="242"/>
      <c r="C1" s="242"/>
      <c r="D1" s="242"/>
      <c r="E1" s="242"/>
      <c r="F1" s="242"/>
      <c r="G1" s="242"/>
      <c r="H1" s="242"/>
      <c r="I1" s="242"/>
      <c r="J1" s="242"/>
    </row>
    <row r="2" spans="1:15" s="13" customFormat="1" ht="79.5" customHeight="1">
      <c r="A2" s="72" t="s">
        <v>23</v>
      </c>
      <c r="B2" s="243">
        <v>44691</v>
      </c>
      <c r="C2" s="244"/>
      <c r="D2" s="250" t="s">
        <v>179</v>
      </c>
      <c r="E2" s="251"/>
      <c r="F2" s="251"/>
      <c r="G2" s="251"/>
      <c r="H2" s="252"/>
      <c r="I2" s="74"/>
      <c r="J2" s="74"/>
    </row>
    <row r="3" spans="1:15" s="13" customFormat="1" ht="36" customHeight="1">
      <c r="A3" s="77" t="s">
        <v>28</v>
      </c>
      <c r="B3" s="14"/>
      <c r="C3" s="14"/>
      <c r="D3" s="14"/>
    </row>
    <row r="4" spans="1:15" s="15" customFormat="1" ht="34.5" customHeight="1">
      <c r="B4" s="16"/>
      <c r="C4" s="16"/>
      <c r="D4" s="16"/>
      <c r="E4" s="16"/>
      <c r="F4" s="81" t="s">
        <v>30</v>
      </c>
      <c r="G4" s="269"/>
      <c r="H4" s="269"/>
      <c r="I4" s="161">
        <f>G4</f>
        <v>0</v>
      </c>
    </row>
    <row r="5" spans="1:15" s="15" customFormat="1" ht="34.5" customHeight="1">
      <c r="B5" s="16"/>
      <c r="C5" s="16"/>
      <c r="D5" s="16"/>
      <c r="E5" s="16"/>
      <c r="F5" s="82" t="s">
        <v>0</v>
      </c>
      <c r="G5" s="265"/>
      <c r="H5" s="265"/>
    </row>
    <row r="6" spans="1:15" s="18" customFormat="1" ht="62.25" customHeight="1">
      <c r="A6" s="246" t="s">
        <v>172</v>
      </c>
      <c r="B6" s="246"/>
      <c r="C6" s="246"/>
      <c r="D6" s="246"/>
      <c r="E6" s="246"/>
      <c r="F6" s="246"/>
      <c r="G6" s="246"/>
      <c r="H6" s="246"/>
      <c r="I6" s="15"/>
      <c r="J6" s="17"/>
    </row>
    <row r="7" spans="1:15" s="18" customFormat="1" ht="18.75" customHeight="1">
      <c r="A7" s="47"/>
      <c r="B7" s="47"/>
      <c r="C7" s="47"/>
      <c r="D7" s="47"/>
      <c r="E7" s="47"/>
      <c r="F7" s="47"/>
      <c r="G7" s="47"/>
      <c r="H7" s="47"/>
      <c r="I7" s="15"/>
      <c r="J7" s="17"/>
    </row>
    <row r="8" spans="1:15" s="22" customFormat="1" ht="36.75" customHeight="1">
      <c r="A8" s="84" t="s">
        <v>15</v>
      </c>
      <c r="B8" s="134"/>
      <c r="C8" s="135">
        <f>作業頁!A3</f>
        <v>1</v>
      </c>
      <c r="D8" s="146" t="str">
        <f>IF(作業頁!F3=作業頁!F1,作業頁!F1,"　")</f>
        <v>　</v>
      </c>
      <c r="E8" s="136"/>
      <c r="F8" s="263"/>
      <c r="G8" s="264"/>
      <c r="H8" s="47"/>
      <c r="J8" s="20"/>
      <c r="K8" s="21"/>
    </row>
    <row r="9" spans="1:15" s="22" customFormat="1" ht="48" customHeight="1">
      <c r="A9" s="86" t="s">
        <v>6</v>
      </c>
      <c r="B9" s="266" t="str">
        <f>作業頁!C3</f>
        <v>東京都健康推進プラン21（第二次）を推進し、都民を健康に！
～さらなる健康づくりの推進に向けて～</v>
      </c>
      <c r="C9" s="267"/>
      <c r="D9" s="267"/>
      <c r="E9" s="267"/>
      <c r="F9" s="267"/>
      <c r="G9" s="267"/>
      <c r="H9" s="268"/>
      <c r="I9" s="15"/>
      <c r="J9" s="20"/>
      <c r="K9" s="21"/>
      <c r="O9" s="210"/>
    </row>
    <row r="10" spans="1:15" s="22" customFormat="1" ht="35.25" customHeight="1">
      <c r="A10" s="87" t="s">
        <v>10</v>
      </c>
      <c r="B10" s="234" t="str">
        <f>作業頁!D3</f>
        <v xml:space="preserve">5月25日(水)
</v>
      </c>
      <c r="C10" s="235"/>
      <c r="D10" s="236" t="str">
        <f>作業頁!E3</f>
        <v>14:00～14:50</v>
      </c>
      <c r="E10" s="236"/>
      <c r="F10" s="38"/>
      <c r="G10" s="39"/>
      <c r="H10" s="37"/>
      <c r="I10" s="15"/>
      <c r="J10" s="20"/>
    </row>
    <row r="11" spans="1:15" s="13" customFormat="1" ht="51.75" customHeight="1">
      <c r="A11" s="20"/>
      <c r="B11" s="23"/>
      <c r="C11" s="23"/>
      <c r="D11" s="23"/>
      <c r="E11" s="24"/>
      <c r="F11" s="24"/>
      <c r="G11" s="24"/>
      <c r="H11" s="24"/>
      <c r="I11" s="15"/>
      <c r="J11" s="23"/>
    </row>
    <row r="12" spans="1:15" s="13" customFormat="1" ht="42.75" customHeight="1">
      <c r="A12" s="92" t="s">
        <v>3</v>
      </c>
      <c r="B12" s="237" t="s">
        <v>4</v>
      </c>
      <c r="C12" s="238"/>
      <c r="D12" s="93" t="s">
        <v>74</v>
      </c>
      <c r="E12" s="94" t="s">
        <v>29</v>
      </c>
      <c r="F12" s="270" t="s">
        <v>18</v>
      </c>
      <c r="G12" s="271"/>
      <c r="H12" s="95" t="s">
        <v>76</v>
      </c>
      <c r="I12" s="15"/>
    </row>
    <row r="13" spans="1:15" s="13" customFormat="1" ht="39" customHeight="1">
      <c r="A13" s="96">
        <v>1</v>
      </c>
      <c r="B13" s="255"/>
      <c r="C13" s="258"/>
      <c r="D13" s="29"/>
      <c r="E13" s="28"/>
      <c r="F13" s="117"/>
      <c r="G13" s="75"/>
      <c r="H13" s="30"/>
      <c r="I13" s="15"/>
    </row>
    <row r="14" spans="1:15" s="13" customFormat="1" ht="39" customHeight="1">
      <c r="A14" s="96">
        <v>2</v>
      </c>
      <c r="B14" s="255"/>
      <c r="C14" s="258"/>
      <c r="D14" s="29"/>
      <c r="E14" s="28"/>
      <c r="F14" s="117"/>
      <c r="G14" s="75"/>
      <c r="H14" s="30"/>
      <c r="I14" s="15"/>
    </row>
    <row r="15" spans="1:15" s="13" customFormat="1" ht="39" customHeight="1">
      <c r="A15" s="96">
        <v>3</v>
      </c>
      <c r="B15" s="255"/>
      <c r="C15" s="258"/>
      <c r="D15" s="29"/>
      <c r="E15" s="28"/>
      <c r="F15" s="117"/>
      <c r="G15" s="75"/>
      <c r="H15" s="30"/>
      <c r="I15" s="20"/>
    </row>
    <row r="16" spans="1:15" s="13" customFormat="1" ht="14.25" customHeight="1">
      <c r="B16" s="52">
        <f>COUNTA(B13:B15)</f>
        <v>0</v>
      </c>
      <c r="C16" s="25"/>
      <c r="D16" s="26"/>
      <c r="E16" s="26"/>
      <c r="F16" s="26"/>
      <c r="G16" s="26"/>
      <c r="H16" s="27"/>
      <c r="I16" s="20"/>
    </row>
    <row r="17" spans="1:10" s="13" customFormat="1" ht="46.5" customHeight="1">
      <c r="A17" s="260" t="s">
        <v>17</v>
      </c>
      <c r="B17" s="261"/>
      <c r="C17" s="118"/>
      <c r="D17" s="76"/>
      <c r="E17" s="108" t="s">
        <v>19</v>
      </c>
      <c r="F17" s="241" t="s">
        <v>72</v>
      </c>
      <c r="G17" s="241"/>
      <c r="H17" s="241"/>
      <c r="I17" s="20"/>
      <c r="J17" s="20"/>
    </row>
    <row r="18" spans="1:10" s="13" customFormat="1" ht="33" customHeight="1">
      <c r="A18" s="260" t="s">
        <v>5</v>
      </c>
      <c r="B18" s="261"/>
      <c r="C18" s="255"/>
      <c r="D18" s="258"/>
      <c r="E18" s="212" t="s">
        <v>2</v>
      </c>
      <c r="F18" s="212"/>
      <c r="G18" s="255"/>
      <c r="H18" s="256"/>
      <c r="I18" s="158">
        <f>C18</f>
        <v>0</v>
      </c>
      <c r="J18" s="20"/>
    </row>
    <row r="19" spans="1:10" s="13" customFormat="1" ht="39" customHeight="1">
      <c r="A19" s="260" t="s">
        <v>31</v>
      </c>
      <c r="B19" s="261"/>
      <c r="C19" s="255"/>
      <c r="D19" s="258"/>
      <c r="E19" s="212" t="s">
        <v>1</v>
      </c>
      <c r="F19" s="212"/>
      <c r="G19" s="255"/>
      <c r="H19" s="256"/>
      <c r="I19" s="20"/>
      <c r="J19" s="20"/>
    </row>
    <row r="20" spans="1:10" s="13" customFormat="1" ht="39" customHeight="1">
      <c r="A20" s="260" t="s">
        <v>7</v>
      </c>
      <c r="B20" s="261"/>
      <c r="C20" s="255"/>
      <c r="D20" s="259"/>
      <c r="E20" s="259"/>
      <c r="F20" s="259"/>
      <c r="G20" s="259"/>
      <c r="H20" s="256"/>
      <c r="I20" s="20"/>
      <c r="J20" s="20"/>
    </row>
    <row r="21" spans="1:10" s="13" customFormat="1" ht="39" customHeight="1">
      <c r="A21" s="260" t="s">
        <v>8</v>
      </c>
      <c r="B21" s="261"/>
      <c r="C21" s="262"/>
      <c r="D21" s="259"/>
      <c r="E21" s="259"/>
      <c r="F21" s="259"/>
      <c r="G21" s="259"/>
      <c r="H21" s="256"/>
      <c r="I21" s="20"/>
      <c r="J21" s="20"/>
    </row>
    <row r="22" spans="1:10" ht="38.25" customHeight="1">
      <c r="A22" s="260" t="s">
        <v>9</v>
      </c>
      <c r="B22" s="261"/>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111"/>
      <c r="D24" s="111"/>
      <c r="E24" s="111"/>
      <c r="F24" s="230"/>
      <c r="G24" s="230"/>
      <c r="H24" s="230"/>
      <c r="I24" s="4"/>
      <c r="J24" s="4"/>
    </row>
    <row r="25" spans="1:10" ht="20.25" hidden="1" customHeight="1">
      <c r="A25" s="114"/>
      <c r="B25" s="114"/>
      <c r="C25" s="112"/>
      <c r="D25" s="112"/>
      <c r="E25" s="112"/>
      <c r="F25" s="222" t="e">
        <f>作業頁!#REF!</f>
        <v>#REF!</v>
      </c>
      <c r="G25" s="222"/>
      <c r="H25" s="222"/>
      <c r="I25" s="4"/>
      <c r="J25" s="4"/>
    </row>
    <row r="26" spans="1:10" ht="20.25" hidden="1" customHeight="1">
      <c r="A26" s="232">
        <f>C18</f>
        <v>0</v>
      </c>
      <c r="B26" s="232"/>
      <c r="C26" s="232"/>
      <c r="D26" s="233">
        <f>G18</f>
        <v>0</v>
      </c>
      <c r="E26" s="233"/>
      <c r="F26" s="233"/>
      <c r="G26" s="112"/>
      <c r="H26" s="112"/>
      <c r="I26" s="4"/>
      <c r="J26" s="4"/>
    </row>
    <row r="27" spans="1:10" ht="20.25" hidden="1" customHeight="1">
      <c r="A27" s="113"/>
      <c r="B27" s="113"/>
      <c r="C27" s="113"/>
      <c r="D27" s="12"/>
      <c r="E27" s="221" t="s">
        <v>22</v>
      </c>
      <c r="F27" s="221"/>
      <c r="G27" s="221"/>
      <c r="H27" s="221"/>
      <c r="I27" s="4"/>
      <c r="J27" s="4"/>
    </row>
    <row r="28" spans="1:10" ht="20.25" hidden="1" customHeight="1">
      <c r="A28" s="9"/>
      <c r="B28" s="9"/>
      <c r="C28" s="9"/>
      <c r="D28" s="114"/>
      <c r="E28" s="112"/>
      <c r="F28" s="222"/>
      <c r="G28" s="222"/>
      <c r="H28" s="222"/>
      <c r="I28" s="4"/>
      <c r="J28" s="4"/>
    </row>
    <row r="29" spans="1:10" ht="39.75" hidden="1" customHeight="1">
      <c r="A29" s="224" t="s">
        <v>32</v>
      </c>
      <c r="B29" s="224"/>
      <c r="C29" s="224"/>
      <c r="D29" s="224"/>
      <c r="E29" s="224"/>
      <c r="F29" s="224"/>
      <c r="G29" s="224"/>
      <c r="H29" s="224"/>
      <c r="I29" s="4"/>
      <c r="J29" s="4"/>
    </row>
    <row r="30" spans="1:10" ht="34.5" hidden="1" customHeight="1">
      <c r="A30" s="114"/>
      <c r="B30" s="114"/>
      <c r="C30" s="112"/>
      <c r="D30" s="112"/>
      <c r="E30" s="112"/>
      <c r="F30" s="112"/>
      <c r="G30" s="112"/>
      <c r="H30" s="112"/>
      <c r="I30" s="4"/>
      <c r="J30" s="4"/>
    </row>
    <row r="31" spans="1:10" ht="66.75" hidden="1" customHeight="1">
      <c r="A31" s="10"/>
      <c r="B31" s="10"/>
      <c r="C31" s="10"/>
      <c r="D31" s="10"/>
      <c r="E31" s="10"/>
      <c r="F31" s="226" t="s">
        <v>75</v>
      </c>
      <c r="G31" s="226"/>
      <c r="H31" s="226"/>
      <c r="I31" s="4"/>
      <c r="J31" s="4"/>
    </row>
    <row r="32" spans="1:10" ht="99.75" customHeight="1">
      <c r="A32" s="228" t="s">
        <v>80</v>
      </c>
      <c r="B32" s="228"/>
      <c r="C32" s="228"/>
      <c r="D32" s="228"/>
      <c r="E32" s="228"/>
      <c r="F32" s="228"/>
      <c r="G32" s="228"/>
      <c r="H32" s="228"/>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21:B21"/>
    <mergeCell ref="C21:H21"/>
    <mergeCell ref="F8:G8"/>
    <mergeCell ref="A1:J1"/>
    <mergeCell ref="B2:C2"/>
    <mergeCell ref="G5:H5"/>
    <mergeCell ref="A6:H6"/>
    <mergeCell ref="B9:H9"/>
    <mergeCell ref="D2:H2"/>
    <mergeCell ref="G4:H4"/>
    <mergeCell ref="B10:C10"/>
    <mergeCell ref="D10:E10"/>
    <mergeCell ref="B12:C12"/>
    <mergeCell ref="F12:G12"/>
    <mergeCell ref="A17:B17"/>
    <mergeCell ref="F17:H17"/>
    <mergeCell ref="A19:B19"/>
    <mergeCell ref="E19:F19"/>
    <mergeCell ref="A20:B20"/>
    <mergeCell ref="C19:D19"/>
    <mergeCell ref="B13:C13"/>
    <mergeCell ref="B14:C14"/>
    <mergeCell ref="B15:C15"/>
    <mergeCell ref="A18:B18"/>
    <mergeCell ref="E18:F18"/>
    <mergeCell ref="A22:B22"/>
    <mergeCell ref="F24:H24"/>
    <mergeCell ref="F25:H25"/>
    <mergeCell ref="A26:C26"/>
    <mergeCell ref="D26:F26"/>
    <mergeCell ref="E27:H27"/>
    <mergeCell ref="F28:H28"/>
    <mergeCell ref="A29:H29"/>
    <mergeCell ref="F31:H31"/>
    <mergeCell ref="A32:H32"/>
    <mergeCell ref="G18:H18"/>
    <mergeCell ref="G19:H19"/>
    <mergeCell ref="C22:H22"/>
    <mergeCell ref="C18:D18"/>
    <mergeCell ref="C20:H20"/>
  </mergeCells>
  <phoneticPr fontId="1"/>
  <dataValidations disablePrompts="1" count="1">
    <dataValidation imeMode="fullKatakana" allowBlank="1" showInputMessage="1" showErrorMessage="1" sqref="D13:D15" xr:uid="{00000000-0002-0000-0200-000000000000}"/>
  </dataValidations>
  <pageMargins left="0.7" right="0.7" top="0.75" bottom="0.75" header="0.3" footer="0.3"/>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1000000}">
          <x14:formula1>
            <xm:f>作業頁!$D$16:$D$17</xm:f>
          </x14:formula1>
          <xm:sqref>E13:E15</xm:sqref>
        </x14:dataValidation>
        <x14:dataValidation type="list" allowBlank="1" showInputMessage="1" showErrorMessage="1" xr:uid="{00000000-0002-0000-0200-000003000000}">
          <x14:formula1>
            <xm:f>作業頁!$E$17:$E$214</xm:f>
          </x14:formula1>
          <xm:sqref>H13:H15</xm:sqref>
        </x14:dataValidation>
        <x14:dataValidation type="list" allowBlank="1" showInputMessage="1" showErrorMessage="1" xr:uid="{B664FE34-53CB-4F76-BC4D-2744032B49EF}">
          <x14:formula1>
            <xm:f>作業頁!$B$15:$B$23</xm:f>
          </x14:formula1>
          <xm:sqref>C17</xm:sqref>
        </x14:dataValidation>
        <x14:dataValidation type="list" allowBlank="1" showInputMessage="1" showErrorMessage="1" xr:uid="{00000000-0002-0000-0200-000005000000}">
          <x14:formula1>
            <xm:f>作業頁!C$16:C$23</xm:f>
          </x14:formula1>
          <xm:sqref>F13:F15</xm:sqref>
        </x14:dataValidation>
        <x14:dataValidation type="list" allowBlank="1" showInputMessage="1" showErrorMessage="1" xr:uid="{00000000-0002-0000-0200-000006000000}">
          <x14:formula1>
            <xm:f>作業頁!E17</xm:f>
          </x14:formula1>
          <xm:sqref>O20:O21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39997558519241921"/>
  </sheetPr>
  <dimension ref="A1:K43"/>
  <sheetViews>
    <sheetView view="pageBreakPreview" zoomScaleNormal="100" zoomScaleSheetLayoutView="100" workbookViewId="0">
      <selection activeCell="J4" sqref="J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74"/>
      <c r="J2" s="74"/>
    </row>
    <row r="3" spans="1:11" s="13" customFormat="1" ht="36" customHeight="1">
      <c r="A3" s="77" t="s">
        <v>28</v>
      </c>
      <c r="B3" s="14"/>
      <c r="C3" s="14"/>
      <c r="D3" s="14"/>
    </row>
    <row r="4" spans="1:11" s="15" customFormat="1" ht="34.5" customHeight="1">
      <c r="B4" s="146"/>
      <c r="C4" s="16"/>
      <c r="D4" s="16"/>
      <c r="E4" s="16"/>
      <c r="F4" s="81" t="s">
        <v>30</v>
      </c>
      <c r="G4" s="269"/>
      <c r="H4" s="269"/>
      <c r="I4" s="31"/>
    </row>
    <row r="5" spans="1:11" s="15" customFormat="1" ht="34.5" customHeight="1">
      <c r="B5" s="16"/>
      <c r="C5" s="16"/>
      <c r="D5" s="16"/>
      <c r="E5" s="16"/>
      <c r="F5" s="82" t="s">
        <v>0</v>
      </c>
      <c r="G5" s="265"/>
      <c r="H5" s="265"/>
    </row>
    <row r="6" spans="1:11" s="18" customFormat="1" ht="62.25" customHeight="1">
      <c r="A6" s="246" t="s">
        <v>172</v>
      </c>
      <c r="B6" s="246"/>
      <c r="C6" s="246"/>
      <c r="D6" s="246"/>
      <c r="E6" s="246"/>
      <c r="F6" s="246"/>
      <c r="G6" s="246"/>
      <c r="H6" s="246"/>
      <c r="I6" s="15"/>
      <c r="J6" s="17"/>
    </row>
    <row r="7" spans="1:11" s="18" customFormat="1" ht="18.75" customHeight="1">
      <c r="A7" s="32"/>
      <c r="B7" s="32"/>
      <c r="C7" s="32"/>
      <c r="D7" s="32"/>
      <c r="E7" s="32"/>
      <c r="F7" s="32"/>
      <c r="G7" s="32"/>
      <c r="H7" s="32"/>
      <c r="I7" s="15"/>
      <c r="J7" s="17"/>
    </row>
    <row r="8" spans="1:11" s="22" customFormat="1" ht="36.75" customHeight="1">
      <c r="A8" s="84" t="s">
        <v>15</v>
      </c>
      <c r="B8" s="134"/>
      <c r="C8" s="135">
        <f>作業頁!A4</f>
        <v>2</v>
      </c>
      <c r="D8" s="146" t="str">
        <f>IF(作業頁!F3=作業頁!F1,作業頁!F1,"　")</f>
        <v>　</v>
      </c>
      <c r="E8" s="136"/>
      <c r="F8" s="263"/>
      <c r="G8" s="264"/>
      <c r="H8" s="47"/>
      <c r="I8" s="15"/>
      <c r="J8" s="20"/>
      <c r="K8" s="21"/>
    </row>
    <row r="9" spans="1:11" s="22" customFormat="1" ht="48" customHeight="1">
      <c r="A9" s="86" t="s">
        <v>6</v>
      </c>
      <c r="B9" s="247" t="str">
        <f>作業頁!C4</f>
        <v>がんを遠ざける生活習慣
～エビデンスに基づいたがん予防について～</v>
      </c>
      <c r="C9" s="248"/>
      <c r="D9" s="248"/>
      <c r="E9" s="248"/>
      <c r="F9" s="248"/>
      <c r="G9" s="248"/>
      <c r="H9" s="249"/>
      <c r="I9" s="15"/>
      <c r="J9" s="20"/>
      <c r="K9" s="21"/>
    </row>
    <row r="10" spans="1:11" s="22" customFormat="1" ht="35.25" customHeight="1">
      <c r="A10" s="87" t="s">
        <v>10</v>
      </c>
      <c r="B10" s="234" t="str">
        <f>作業頁!D4</f>
        <v xml:space="preserve">5月25日(水)
</v>
      </c>
      <c r="C10" s="235"/>
      <c r="D10" s="236" t="str">
        <f>作業頁!E4</f>
        <v>15:00～17:00</v>
      </c>
      <c r="E10" s="236"/>
      <c r="F10" s="38"/>
      <c r="G10" s="39"/>
      <c r="H10" s="37"/>
      <c r="I10" s="15"/>
      <c r="J10" s="20"/>
    </row>
    <row r="11" spans="1:11" s="13" customFormat="1" ht="51.75" customHeight="1">
      <c r="A11" s="20"/>
      <c r="B11" s="23"/>
      <c r="C11" s="23"/>
      <c r="D11" s="23"/>
      <c r="E11" s="24"/>
      <c r="F11" s="24"/>
      <c r="G11" s="24"/>
      <c r="H11" s="24"/>
      <c r="I11" s="15"/>
      <c r="J11" s="23"/>
    </row>
    <row r="12" spans="1:11" s="13" customFormat="1" ht="42.75" customHeight="1">
      <c r="A12" s="92" t="s">
        <v>3</v>
      </c>
      <c r="B12" s="237" t="s">
        <v>4</v>
      </c>
      <c r="C12" s="238"/>
      <c r="D12" s="93" t="s">
        <v>44</v>
      </c>
      <c r="E12" s="94" t="s">
        <v>29</v>
      </c>
      <c r="F12" s="239" t="s">
        <v>18</v>
      </c>
      <c r="G12" s="240"/>
      <c r="H12" s="95" t="s">
        <v>76</v>
      </c>
      <c r="I12" s="15"/>
    </row>
    <row r="13" spans="1:11" s="13" customFormat="1" ht="39" customHeight="1">
      <c r="A13" s="96">
        <v>1</v>
      </c>
      <c r="B13" s="272"/>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34"/>
      <c r="D24" s="34"/>
      <c r="E24" s="34"/>
      <c r="F24" s="230"/>
      <c r="G24" s="231"/>
      <c r="H24" s="231"/>
      <c r="I24" s="4"/>
      <c r="J24" s="4"/>
    </row>
    <row r="25" spans="1:10" ht="20.25" hidden="1" customHeight="1">
      <c r="A25" s="36"/>
      <c r="B25" s="36"/>
      <c r="C25" s="33"/>
      <c r="D25" s="33"/>
      <c r="E25" s="33"/>
      <c r="F25" s="222" t="e">
        <f>作業頁!#REF!</f>
        <v>#REF!</v>
      </c>
      <c r="G25" s="223"/>
      <c r="H25" s="223"/>
      <c r="I25" s="4"/>
      <c r="J25" s="4"/>
    </row>
    <row r="26" spans="1:10" ht="20.25" hidden="1" customHeight="1">
      <c r="A26" s="232">
        <f>C18</f>
        <v>0</v>
      </c>
      <c r="B26" s="232"/>
      <c r="C26" s="232"/>
      <c r="D26" s="233">
        <f>G18</f>
        <v>0</v>
      </c>
      <c r="E26" s="233"/>
      <c r="F26" s="233"/>
      <c r="G26" s="33"/>
      <c r="H26" s="33"/>
      <c r="I26" s="4"/>
      <c r="J26" s="4"/>
    </row>
    <row r="27" spans="1:10" ht="20.25" hidden="1" customHeight="1">
      <c r="A27" s="35"/>
      <c r="B27" s="35"/>
      <c r="C27" s="35"/>
      <c r="D27" s="12"/>
      <c r="E27" s="221" t="s">
        <v>22</v>
      </c>
      <c r="F27" s="221"/>
      <c r="G27" s="221"/>
      <c r="H27" s="221"/>
      <c r="I27" s="4"/>
      <c r="J27" s="4"/>
    </row>
    <row r="28" spans="1:10" ht="20.25" hidden="1" customHeight="1">
      <c r="A28" s="9"/>
      <c r="B28" s="9"/>
      <c r="C28" s="9"/>
      <c r="D28" s="36"/>
      <c r="E28" s="33"/>
      <c r="F28" s="222"/>
      <c r="G28" s="223"/>
      <c r="H28" s="223"/>
      <c r="I28" s="4"/>
      <c r="J28" s="4"/>
    </row>
    <row r="29" spans="1:10" ht="39.75" hidden="1" customHeight="1">
      <c r="A29" s="224" t="s">
        <v>32</v>
      </c>
      <c r="B29" s="225"/>
      <c r="C29" s="225"/>
      <c r="D29" s="225"/>
      <c r="E29" s="225"/>
      <c r="F29" s="225"/>
      <c r="G29" s="225"/>
      <c r="H29" s="225"/>
      <c r="I29" s="4"/>
      <c r="J29" s="4"/>
    </row>
    <row r="30" spans="1:10" ht="34.5" hidden="1" customHeight="1">
      <c r="A30" s="36"/>
      <c r="B30" s="36"/>
      <c r="C30" s="33"/>
      <c r="D30" s="33"/>
      <c r="E30" s="33"/>
      <c r="F30" s="33"/>
      <c r="G30" s="33"/>
      <c r="H30" s="33"/>
      <c r="I30" s="4"/>
      <c r="J30" s="4"/>
    </row>
    <row r="31" spans="1:10" ht="66.75" hidden="1" customHeight="1">
      <c r="A31" s="10"/>
      <c r="B31" s="10"/>
      <c r="C31" s="10"/>
      <c r="D31" s="10"/>
      <c r="E31" s="10"/>
      <c r="F31" s="226" t="s">
        <v>42</v>
      </c>
      <c r="G31" s="227"/>
      <c r="H31" s="227"/>
      <c r="I31" s="4"/>
      <c r="J31" s="4"/>
    </row>
    <row r="32" spans="1:10" ht="99.75" customHeight="1">
      <c r="A32" s="228" t="s">
        <v>80</v>
      </c>
      <c r="B32" s="229"/>
      <c r="C32" s="229"/>
      <c r="D32" s="229"/>
      <c r="E32" s="229"/>
      <c r="F32" s="229"/>
      <c r="G32" s="229"/>
      <c r="H32" s="229"/>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21:B21"/>
    <mergeCell ref="C21:H21"/>
    <mergeCell ref="F8:G8"/>
    <mergeCell ref="A1:J1"/>
    <mergeCell ref="B2:C2"/>
    <mergeCell ref="G5:H5"/>
    <mergeCell ref="A6:H6"/>
    <mergeCell ref="B9:H9"/>
    <mergeCell ref="D2:H2"/>
    <mergeCell ref="G4:H4"/>
    <mergeCell ref="B10:C10"/>
    <mergeCell ref="D10:E10"/>
    <mergeCell ref="B12:C12"/>
    <mergeCell ref="F12:G12"/>
    <mergeCell ref="A17:B17"/>
    <mergeCell ref="F17:H17"/>
    <mergeCell ref="A19:B19"/>
    <mergeCell ref="E19:F19"/>
    <mergeCell ref="A20:B20"/>
    <mergeCell ref="C19:D19"/>
    <mergeCell ref="B13:C13"/>
    <mergeCell ref="B14:C14"/>
    <mergeCell ref="B15:C15"/>
    <mergeCell ref="A18:B18"/>
    <mergeCell ref="E18:F18"/>
    <mergeCell ref="A22:B22"/>
    <mergeCell ref="F24:H24"/>
    <mergeCell ref="F25:H25"/>
    <mergeCell ref="A26:C26"/>
    <mergeCell ref="D26:F26"/>
    <mergeCell ref="E27:H27"/>
    <mergeCell ref="F28:H28"/>
    <mergeCell ref="A29:H29"/>
    <mergeCell ref="F31:H31"/>
    <mergeCell ref="A32:H32"/>
    <mergeCell ref="G18:H18"/>
    <mergeCell ref="G19:H19"/>
    <mergeCell ref="C22:H22"/>
    <mergeCell ref="C18:D18"/>
    <mergeCell ref="C20:H20"/>
  </mergeCells>
  <phoneticPr fontId="1"/>
  <dataValidations count="1">
    <dataValidation imeMode="fullKatakana" allowBlank="1" showInputMessage="1" showErrorMessage="1" sqref="D13:D15" xr:uid="{367A0276-B861-4B52-842C-53EFE5C178DB}"/>
  </dataValidations>
  <pageMargins left="0.7" right="0.7" top="0.75" bottom="0.75" header="0.3" footer="0.3"/>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2000000}">
          <x14:formula1>
            <xm:f>作業頁!$E$17:$E$214</xm:f>
          </x14:formula1>
          <xm:sqref>H13:H15</xm:sqref>
        </x14:dataValidation>
        <x14:dataValidation type="list" allowBlank="1" showInputMessage="1" showErrorMessage="1" xr:uid="{95063DC1-CF55-4490-AF32-47D22CDC31FD}">
          <x14:formula1>
            <xm:f>作業頁!$D$16:$D$17</xm:f>
          </x14:formula1>
          <xm:sqref>E13:E15</xm:sqref>
        </x14:dataValidation>
        <x14:dataValidation type="list" allowBlank="1" showInputMessage="1" showErrorMessage="1" xr:uid="{4A3F9E68-941C-45FC-9AB6-CAFF418BCE44}">
          <x14:formula1>
            <xm:f>作業頁!$B$15:$B$23</xm:f>
          </x14:formula1>
          <xm:sqref>C17</xm:sqref>
        </x14:dataValidation>
        <x14:dataValidation type="list" allowBlank="1" showInputMessage="1" showErrorMessage="1" xr:uid="{85FBF1A4-2892-485E-874F-BA903BA2C634}">
          <x14:formula1>
            <xm:f>作業頁!$C$16:$C$23</xm:f>
          </x14:formula1>
          <xm:sqref>F13:F15</xm:sqref>
        </x14:dataValidation>
        <x14:dataValidation type="list" allowBlank="1" showInputMessage="1" showErrorMessage="1" xr:uid="{00000000-0002-0000-0300-000006000000}">
          <x14:formula1>
            <xm:f>作業頁!E17</xm:f>
          </x14:formula1>
          <xm:sqref>O20:O21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A1:K43"/>
  <sheetViews>
    <sheetView view="pageBreakPreview" zoomScaleNormal="100" zoomScaleSheetLayoutView="100" workbookViewId="0">
      <selection activeCell="J4" sqref="J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74"/>
      <c r="J2" s="74"/>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62.25" customHeight="1">
      <c r="A6" s="246" t="s">
        <v>172</v>
      </c>
      <c r="B6" s="246"/>
      <c r="C6" s="246"/>
      <c r="D6" s="246"/>
      <c r="E6" s="246"/>
      <c r="F6" s="246"/>
      <c r="G6" s="246"/>
      <c r="H6" s="246"/>
      <c r="I6" s="15"/>
      <c r="J6" s="17"/>
    </row>
    <row r="7" spans="1:11" s="18" customFormat="1" ht="18.75" customHeight="1">
      <c r="A7" s="32"/>
      <c r="B7" s="32"/>
      <c r="C7" s="32"/>
      <c r="D7" s="32"/>
      <c r="E7" s="32"/>
      <c r="F7" s="32"/>
      <c r="G7" s="32"/>
      <c r="H7" s="32"/>
      <c r="I7" s="15"/>
      <c r="J7" s="17"/>
    </row>
    <row r="8" spans="1:11" s="22" customFormat="1" ht="36.75" customHeight="1">
      <c r="A8" s="84" t="s">
        <v>15</v>
      </c>
      <c r="B8" s="134"/>
      <c r="C8" s="135">
        <f>作業頁!A5</f>
        <v>3</v>
      </c>
      <c r="D8" s="146" t="str">
        <f>IF(作業頁!F5=作業頁!F1,作業頁!F1,"　")</f>
        <v>　</v>
      </c>
      <c r="E8" s="136"/>
      <c r="F8" s="263"/>
      <c r="G8" s="264"/>
      <c r="H8" s="47"/>
      <c r="I8" s="15"/>
      <c r="J8" s="20"/>
      <c r="K8" s="21"/>
    </row>
    <row r="9" spans="1:11" s="22" customFormat="1" ht="48" customHeight="1">
      <c r="A9" s="86" t="s">
        <v>6</v>
      </c>
      <c r="B9" s="247" t="str">
        <f>作業頁!C5</f>
        <v>デジタル・データヘルスで加速する地域・職場の健康づくり施策 
～「第２期データヘルス計画」中間評価・見直しを好機と捉えるために～</v>
      </c>
      <c r="C9" s="248"/>
      <c r="D9" s="248"/>
      <c r="E9" s="248"/>
      <c r="F9" s="248"/>
      <c r="G9" s="248"/>
      <c r="H9" s="249"/>
      <c r="I9" s="15"/>
      <c r="J9" s="20"/>
      <c r="K9" s="21"/>
    </row>
    <row r="10" spans="1:11" s="22" customFormat="1" ht="35.25" customHeight="1">
      <c r="A10" s="87" t="s">
        <v>10</v>
      </c>
      <c r="B10" s="234" t="str">
        <f>作業頁!D5</f>
        <v xml:space="preserve">6月2日(木)
</v>
      </c>
      <c r="C10" s="235"/>
      <c r="D10" s="236" t="str">
        <f>作業頁!E5</f>
        <v>14:00～17:00</v>
      </c>
      <c r="E10" s="236"/>
      <c r="F10" s="38"/>
      <c r="G10" s="39"/>
      <c r="H10" s="37"/>
      <c r="I10" s="15"/>
      <c r="J10" s="20"/>
    </row>
    <row r="11" spans="1:11" s="13" customFormat="1" ht="51.75" customHeight="1">
      <c r="A11" s="20"/>
      <c r="B11" s="23"/>
      <c r="C11" s="23"/>
      <c r="D11" s="23"/>
      <c r="E11" s="24"/>
      <c r="F11" s="24"/>
      <c r="G11" s="24"/>
      <c r="H11" s="24"/>
      <c r="I11" s="15"/>
      <c r="J11" s="23"/>
    </row>
    <row r="12" spans="1:11" s="13" customFormat="1" ht="42.75" customHeight="1">
      <c r="A12" s="92" t="s">
        <v>3</v>
      </c>
      <c r="B12" s="237" t="s">
        <v>4</v>
      </c>
      <c r="C12" s="238"/>
      <c r="D12" s="93" t="s">
        <v>44</v>
      </c>
      <c r="E12" s="94" t="s">
        <v>29</v>
      </c>
      <c r="F12" s="239" t="s">
        <v>18</v>
      </c>
      <c r="G12" s="240"/>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34"/>
      <c r="D24" s="34"/>
      <c r="E24" s="34"/>
      <c r="F24" s="230"/>
      <c r="G24" s="231"/>
      <c r="H24" s="231"/>
      <c r="I24" s="4"/>
      <c r="J24" s="4"/>
    </row>
    <row r="25" spans="1:10" ht="20.25" hidden="1" customHeight="1">
      <c r="A25" s="36"/>
      <c r="B25" s="36"/>
      <c r="C25" s="33"/>
      <c r="D25" s="33"/>
      <c r="E25" s="33"/>
      <c r="F25" s="222" t="e">
        <f>作業頁!#REF!</f>
        <v>#REF!</v>
      </c>
      <c r="G25" s="223"/>
      <c r="H25" s="223"/>
      <c r="I25" s="4"/>
      <c r="J25" s="4"/>
    </row>
    <row r="26" spans="1:10" ht="20.25" hidden="1" customHeight="1">
      <c r="A26" s="232">
        <f>C18</f>
        <v>0</v>
      </c>
      <c r="B26" s="232"/>
      <c r="C26" s="232"/>
      <c r="D26" s="233">
        <f>G18</f>
        <v>0</v>
      </c>
      <c r="E26" s="233"/>
      <c r="F26" s="233"/>
      <c r="G26" s="33"/>
      <c r="H26" s="33"/>
      <c r="I26" s="4"/>
      <c r="J26" s="4"/>
    </row>
    <row r="27" spans="1:10" ht="20.25" hidden="1" customHeight="1">
      <c r="A27" s="35"/>
      <c r="B27" s="35"/>
      <c r="C27" s="35"/>
      <c r="D27" s="12"/>
      <c r="E27" s="221" t="s">
        <v>22</v>
      </c>
      <c r="F27" s="221"/>
      <c r="G27" s="221"/>
      <c r="H27" s="221"/>
      <c r="I27" s="4"/>
      <c r="J27" s="4"/>
    </row>
    <row r="28" spans="1:10" ht="20.25" hidden="1" customHeight="1">
      <c r="A28" s="9"/>
      <c r="B28" s="9"/>
      <c r="C28" s="9"/>
      <c r="D28" s="36"/>
      <c r="E28" s="33"/>
      <c r="F28" s="222"/>
      <c r="G28" s="223"/>
      <c r="H28" s="223"/>
      <c r="I28" s="4"/>
      <c r="J28" s="4"/>
    </row>
    <row r="29" spans="1:10" ht="39.75" hidden="1" customHeight="1">
      <c r="A29" s="224" t="s">
        <v>32</v>
      </c>
      <c r="B29" s="225"/>
      <c r="C29" s="225"/>
      <c r="D29" s="225"/>
      <c r="E29" s="225"/>
      <c r="F29" s="225"/>
      <c r="G29" s="225"/>
      <c r="H29" s="225"/>
      <c r="I29" s="4"/>
      <c r="J29" s="4"/>
    </row>
    <row r="30" spans="1:10" ht="34.5" hidden="1" customHeight="1">
      <c r="A30" s="36"/>
      <c r="B30" s="36"/>
      <c r="C30" s="33"/>
      <c r="D30" s="33"/>
      <c r="E30" s="33"/>
      <c r="F30" s="33"/>
      <c r="G30" s="33"/>
      <c r="H30" s="33"/>
      <c r="I30" s="4"/>
      <c r="J30" s="4"/>
    </row>
    <row r="31" spans="1:10" ht="66.75" hidden="1" customHeight="1">
      <c r="A31" s="10"/>
      <c r="B31" s="10"/>
      <c r="C31" s="10"/>
      <c r="D31" s="10"/>
      <c r="E31" s="10"/>
      <c r="F31" s="226" t="s">
        <v>42</v>
      </c>
      <c r="G31" s="227"/>
      <c r="H31" s="227"/>
      <c r="I31" s="4"/>
      <c r="J31" s="4"/>
    </row>
    <row r="32" spans="1:10" ht="99.75" customHeight="1">
      <c r="A32" s="228" t="s">
        <v>80</v>
      </c>
      <c r="B32" s="229"/>
      <c r="C32" s="229"/>
      <c r="D32" s="229"/>
      <c r="E32" s="229"/>
      <c r="F32" s="229"/>
      <c r="G32" s="229"/>
      <c r="H32" s="229"/>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21:B21"/>
    <mergeCell ref="C21:H21"/>
    <mergeCell ref="F8:G8"/>
    <mergeCell ref="A1:J1"/>
    <mergeCell ref="B2:C2"/>
    <mergeCell ref="G5:H5"/>
    <mergeCell ref="A6:H6"/>
    <mergeCell ref="B9:H9"/>
    <mergeCell ref="D2:H2"/>
    <mergeCell ref="G4:H4"/>
    <mergeCell ref="B10:C10"/>
    <mergeCell ref="D10:E10"/>
    <mergeCell ref="B12:C12"/>
    <mergeCell ref="F12:G12"/>
    <mergeCell ref="A17:B17"/>
    <mergeCell ref="F17:H17"/>
    <mergeCell ref="A19:B19"/>
    <mergeCell ref="E19:F19"/>
    <mergeCell ref="A20:B20"/>
    <mergeCell ref="C19:D19"/>
    <mergeCell ref="B13:C13"/>
    <mergeCell ref="B14:C14"/>
    <mergeCell ref="B15:C15"/>
    <mergeCell ref="A18:B18"/>
    <mergeCell ref="E18:F18"/>
    <mergeCell ref="A22:B22"/>
    <mergeCell ref="F24:H24"/>
    <mergeCell ref="F25:H25"/>
    <mergeCell ref="A26:C26"/>
    <mergeCell ref="D26:F26"/>
    <mergeCell ref="E27:H27"/>
    <mergeCell ref="F28:H28"/>
    <mergeCell ref="A29:H29"/>
    <mergeCell ref="F31:H31"/>
    <mergeCell ref="A32:H32"/>
    <mergeCell ref="G18:H18"/>
    <mergeCell ref="G19:H19"/>
    <mergeCell ref="C22:H22"/>
    <mergeCell ref="C18:D18"/>
    <mergeCell ref="C20:H20"/>
  </mergeCells>
  <phoneticPr fontId="1"/>
  <dataValidations count="1">
    <dataValidation imeMode="fullKatakana" allowBlank="1" showInputMessage="1" showErrorMessage="1" sqref="D13:D15" xr:uid="{07CFAF47-33DA-481D-84CA-FC9E2DC39061}"/>
  </dataValidations>
  <pageMargins left="0.7" right="0.7" top="0.75" bottom="0.75" header="0.3" footer="0.3"/>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1000000}">
          <x14:formula1>
            <xm:f>作業頁!$E$17:$E$214</xm:f>
          </x14:formula1>
          <xm:sqref>H13:H15</xm:sqref>
        </x14:dataValidation>
        <x14:dataValidation type="list" allowBlank="1" showInputMessage="1" showErrorMessage="1" xr:uid="{5B938063-000F-4C57-A386-5B55BC792216}">
          <x14:formula1>
            <xm:f>作業頁!$D$16:$D$17</xm:f>
          </x14:formula1>
          <xm:sqref>E13:E15</xm:sqref>
        </x14:dataValidation>
        <x14:dataValidation type="list" allowBlank="1" showInputMessage="1" showErrorMessage="1" xr:uid="{CE66C6C5-D5D9-476F-A85A-906585BC6A44}">
          <x14:formula1>
            <xm:f>作業頁!$B$15:$B$23</xm:f>
          </x14:formula1>
          <xm:sqref>C17</xm:sqref>
        </x14:dataValidation>
        <x14:dataValidation type="list" allowBlank="1" showInputMessage="1" showErrorMessage="1" xr:uid="{E28BA0EE-0122-49B7-9554-BE671F4DC3F5}">
          <x14:formula1>
            <xm:f>作業頁!C$16:C$23</xm:f>
          </x14:formula1>
          <xm:sqref>F13:F15</xm:sqref>
        </x14:dataValidation>
        <x14:dataValidation type="list" allowBlank="1" showInputMessage="1" showErrorMessage="1" xr:uid="{00000000-0002-0000-0400-000006000000}">
          <x14:formula1>
            <xm:f>作業頁!E17</xm:f>
          </x14:formula1>
          <xm:sqref>O20:O21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rgb="FF00B0F0"/>
  </sheetPr>
  <dimension ref="A1:L25"/>
  <sheetViews>
    <sheetView zoomScale="60" zoomScaleNormal="60" workbookViewId="0">
      <selection activeCell="I7" sqref="I7"/>
    </sheetView>
  </sheetViews>
  <sheetFormatPr defaultRowHeight="14.25"/>
  <cols>
    <col min="1" max="1" width="8.625" style="1" customWidth="1"/>
    <col min="2" max="2" width="21.5" style="1" bestFit="1" customWidth="1"/>
    <col min="3" max="3" width="30.375" style="1" bestFit="1" customWidth="1"/>
    <col min="4" max="4" width="17.25" style="1" bestFit="1" customWidth="1"/>
    <col min="5" max="5" width="13.125" style="1" bestFit="1" customWidth="1"/>
    <col min="6" max="6" width="20.5" style="1" bestFit="1" customWidth="1"/>
    <col min="7" max="7" width="21" style="1" customWidth="1"/>
    <col min="8" max="8" width="13.875" style="1" bestFit="1" customWidth="1"/>
  </cols>
  <sheetData>
    <row r="1" spans="1:12">
      <c r="A1" s="63" t="s">
        <v>12</v>
      </c>
      <c r="B1" s="63" t="s">
        <v>13</v>
      </c>
      <c r="C1" s="63"/>
      <c r="D1" s="64" t="s">
        <v>11</v>
      </c>
      <c r="E1" s="64" t="s">
        <v>14</v>
      </c>
      <c r="F1" s="63" t="s">
        <v>174</v>
      </c>
      <c r="G1"/>
      <c r="H1"/>
    </row>
    <row r="2" spans="1:12">
      <c r="A2" s="63"/>
      <c r="B2" s="61"/>
      <c r="C2" s="63"/>
      <c r="D2" s="64"/>
      <c r="E2" s="64"/>
      <c r="F2" s="65"/>
      <c r="G2"/>
      <c r="H2"/>
    </row>
    <row r="3" spans="1:12" ht="66">
      <c r="A3" s="200">
        <v>1</v>
      </c>
      <c r="B3" s="143" t="s">
        <v>162</v>
      </c>
      <c r="C3" s="201" t="s">
        <v>102</v>
      </c>
      <c r="D3" s="199" t="s">
        <v>143</v>
      </c>
      <c r="E3" s="62" t="s">
        <v>176</v>
      </c>
      <c r="F3" s="143"/>
      <c r="G3"/>
      <c r="H3"/>
    </row>
    <row r="4" spans="1:12" ht="49.5">
      <c r="A4" s="200">
        <v>2</v>
      </c>
      <c r="B4" s="143" t="s">
        <v>171</v>
      </c>
      <c r="C4" s="201" t="s">
        <v>154</v>
      </c>
      <c r="D4" s="199" t="s">
        <v>144</v>
      </c>
      <c r="E4" s="62" t="s">
        <v>145</v>
      </c>
      <c r="F4" s="143"/>
      <c r="G4"/>
      <c r="H4"/>
    </row>
    <row r="5" spans="1:12" ht="82.5">
      <c r="A5" s="200">
        <v>3</v>
      </c>
      <c r="B5" s="143" t="s">
        <v>163</v>
      </c>
      <c r="C5" s="201" t="s">
        <v>153</v>
      </c>
      <c r="D5" s="199" t="s">
        <v>147</v>
      </c>
      <c r="E5" s="62" t="s">
        <v>146</v>
      </c>
      <c r="F5" s="204"/>
      <c r="G5"/>
      <c r="H5"/>
    </row>
    <row r="6" spans="1:12" ht="66">
      <c r="A6" s="200">
        <v>4</v>
      </c>
      <c r="B6" s="143" t="s">
        <v>164</v>
      </c>
      <c r="C6" s="202" t="s">
        <v>155</v>
      </c>
      <c r="D6" s="199" t="s">
        <v>175</v>
      </c>
      <c r="E6" s="62" t="s">
        <v>86</v>
      </c>
      <c r="F6" s="205"/>
      <c r="G6"/>
      <c r="H6"/>
    </row>
    <row r="7" spans="1:12" ht="105.75" customHeight="1">
      <c r="A7" s="200">
        <v>5</v>
      </c>
      <c r="B7" s="143" t="s">
        <v>165</v>
      </c>
      <c r="C7" s="202" t="s">
        <v>156</v>
      </c>
      <c r="D7" s="199" t="s">
        <v>148</v>
      </c>
      <c r="E7" s="62" t="s">
        <v>146</v>
      </c>
      <c r="F7" s="204" t="s">
        <v>173</v>
      </c>
      <c r="G7"/>
      <c r="H7"/>
    </row>
    <row r="8" spans="1:12" ht="97.5" customHeight="1">
      <c r="A8" s="200">
        <v>6</v>
      </c>
      <c r="B8" s="143" t="s">
        <v>166</v>
      </c>
      <c r="C8" s="203" t="s">
        <v>157</v>
      </c>
      <c r="D8" s="199" t="s">
        <v>149</v>
      </c>
      <c r="E8" s="62" t="s">
        <v>146</v>
      </c>
      <c r="F8" s="205"/>
      <c r="G8"/>
      <c r="H8"/>
    </row>
    <row r="9" spans="1:12" ht="82.5">
      <c r="A9" s="200">
        <v>7</v>
      </c>
      <c r="B9" s="143" t="s">
        <v>167</v>
      </c>
      <c r="C9" s="201" t="s">
        <v>158</v>
      </c>
      <c r="D9" s="199" t="s">
        <v>150</v>
      </c>
      <c r="E9" s="62" t="s">
        <v>146</v>
      </c>
      <c r="F9" s="205"/>
      <c r="G9"/>
      <c r="H9"/>
    </row>
    <row r="10" spans="1:12" ht="82.5">
      <c r="A10" s="200">
        <v>8</v>
      </c>
      <c r="B10" s="143" t="s">
        <v>168</v>
      </c>
      <c r="C10" s="201" t="s">
        <v>159</v>
      </c>
      <c r="D10" s="199" t="s">
        <v>177</v>
      </c>
      <c r="E10" s="62" t="s">
        <v>146</v>
      </c>
      <c r="F10" s="204"/>
    </row>
    <row r="11" spans="1:12" ht="49.5">
      <c r="A11" s="200">
        <v>9</v>
      </c>
      <c r="B11" s="143" t="s">
        <v>169</v>
      </c>
      <c r="C11" s="201" t="s">
        <v>160</v>
      </c>
      <c r="D11" s="199" t="s">
        <v>151</v>
      </c>
      <c r="E11" s="62" t="s">
        <v>146</v>
      </c>
      <c r="F11" s="204" t="s">
        <v>173</v>
      </c>
      <c r="I11" s="124"/>
      <c r="J11" s="125"/>
      <c r="K11" s="126"/>
      <c r="L11" s="127"/>
    </row>
    <row r="12" spans="1:12" ht="49.5">
      <c r="A12" s="200">
        <v>10</v>
      </c>
      <c r="B12" s="143" t="s">
        <v>170</v>
      </c>
      <c r="C12" s="202" t="s">
        <v>161</v>
      </c>
      <c r="D12" s="199" t="s">
        <v>152</v>
      </c>
      <c r="E12" s="62" t="s">
        <v>146</v>
      </c>
      <c r="F12" s="204" t="s">
        <v>173</v>
      </c>
    </row>
    <row r="14" spans="1:12">
      <c r="B14" s="139" t="s">
        <v>81</v>
      </c>
      <c r="C14"/>
      <c r="D14"/>
    </row>
    <row r="15" spans="1:12">
      <c r="B15" s="140" t="s">
        <v>61</v>
      </c>
      <c r="C15" s="141" t="s">
        <v>82</v>
      </c>
      <c r="D15" s="143" t="s">
        <v>83</v>
      </c>
    </row>
    <row r="16" spans="1:12">
      <c r="B16" s="140" t="s">
        <v>62</v>
      </c>
      <c r="C16" s="142" t="s">
        <v>25</v>
      </c>
      <c r="D16" s="65">
        <v>1</v>
      </c>
      <c r="F16" s="2" t="s">
        <v>25</v>
      </c>
    </row>
    <row r="17" spans="2:6">
      <c r="B17" s="140" t="s">
        <v>63</v>
      </c>
      <c r="C17" s="142" t="s">
        <v>26</v>
      </c>
      <c r="D17" s="65">
        <v>2</v>
      </c>
      <c r="F17" s="2" t="s">
        <v>26</v>
      </c>
    </row>
    <row r="18" spans="2:6">
      <c r="B18" s="140" t="s">
        <v>64</v>
      </c>
      <c r="C18" s="142" t="s">
        <v>27</v>
      </c>
      <c r="D18"/>
      <c r="F18" s="2" t="s">
        <v>27</v>
      </c>
    </row>
    <row r="19" spans="2:6">
      <c r="B19" s="140" t="s">
        <v>66</v>
      </c>
      <c r="C19" s="142" t="s">
        <v>65</v>
      </c>
      <c r="D19"/>
      <c r="F19" s="2" t="s">
        <v>65</v>
      </c>
    </row>
    <row r="20" spans="2:6">
      <c r="B20" s="140" t="s">
        <v>68</v>
      </c>
      <c r="C20" s="142" t="s">
        <v>67</v>
      </c>
      <c r="D20"/>
      <c r="F20" s="2" t="s">
        <v>77</v>
      </c>
    </row>
    <row r="21" spans="2:6">
      <c r="B21" s="140" t="s">
        <v>88</v>
      </c>
      <c r="C21" s="142" t="s">
        <v>69</v>
      </c>
      <c r="D21"/>
      <c r="F21" s="2" t="s">
        <v>69</v>
      </c>
    </row>
    <row r="22" spans="2:6">
      <c r="B22" s="140" t="s">
        <v>89</v>
      </c>
      <c r="C22" s="142" t="s">
        <v>55</v>
      </c>
      <c r="D22"/>
      <c r="F22" s="2" t="s">
        <v>55</v>
      </c>
    </row>
    <row r="23" spans="2:6">
      <c r="B23" s="140"/>
      <c r="C23" s="142"/>
      <c r="D23"/>
    </row>
    <row r="24" spans="2:6">
      <c r="B24"/>
      <c r="D24"/>
    </row>
    <row r="25" spans="2:6">
      <c r="B25"/>
      <c r="D25"/>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249977111117893"/>
  </sheetPr>
  <dimension ref="A1:K43"/>
  <sheetViews>
    <sheetView view="pageBreakPreview" zoomScaleNormal="100" zoomScaleSheetLayoutView="100" workbookViewId="0">
      <selection activeCell="B4" sqref="B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74"/>
      <c r="J2" s="74"/>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62.25" customHeight="1">
      <c r="A6" s="246" t="s">
        <v>172</v>
      </c>
      <c r="B6" s="246"/>
      <c r="C6" s="246"/>
      <c r="D6" s="246"/>
      <c r="E6" s="246"/>
      <c r="F6" s="246"/>
      <c r="G6" s="246"/>
      <c r="H6" s="246"/>
      <c r="I6" s="15"/>
      <c r="J6" s="17"/>
    </row>
    <row r="7" spans="1:11" s="18" customFormat="1" ht="18.75" customHeight="1">
      <c r="A7" s="32"/>
      <c r="B7" s="32"/>
      <c r="C7" s="32"/>
      <c r="D7" s="32"/>
      <c r="E7" s="32"/>
      <c r="F7" s="32"/>
      <c r="G7" s="32"/>
      <c r="H7" s="32"/>
      <c r="I7" s="15"/>
      <c r="J7" s="17"/>
    </row>
    <row r="8" spans="1:11" s="22" customFormat="1" ht="36.75" customHeight="1">
      <c r="A8" s="84" t="s">
        <v>15</v>
      </c>
      <c r="B8" s="134"/>
      <c r="C8" s="135">
        <f>作業頁!A6</f>
        <v>4</v>
      </c>
      <c r="D8" s="146" t="str">
        <f>IF(作業頁!F6=作業頁!F1,作業頁!F1,"　")</f>
        <v>　</v>
      </c>
      <c r="E8" s="136"/>
      <c r="F8" s="263"/>
      <c r="G8" s="264"/>
      <c r="H8" s="47"/>
      <c r="I8" s="15"/>
      <c r="J8" s="20"/>
      <c r="K8" s="21"/>
    </row>
    <row r="9" spans="1:11" s="22" customFormat="1" ht="48" customHeight="1">
      <c r="A9" s="86" t="s">
        <v>6</v>
      </c>
      <c r="B9" s="273" t="str">
        <f>作業頁!C6</f>
        <v>健康無関心層の特性把握と健康づくり事業の進め方
～行動経済学とナッジ理論を踏まえたアプローチ方法～</v>
      </c>
      <c r="C9" s="274"/>
      <c r="D9" s="274"/>
      <c r="E9" s="274"/>
      <c r="F9" s="274"/>
      <c r="G9" s="274"/>
      <c r="H9" s="275"/>
      <c r="I9" s="15"/>
      <c r="J9" s="20"/>
      <c r="K9" s="21"/>
    </row>
    <row r="10" spans="1:11" s="22" customFormat="1" ht="35.25" customHeight="1">
      <c r="A10" s="87" t="s">
        <v>10</v>
      </c>
      <c r="B10" s="234" t="str">
        <f>作業頁!D6</f>
        <v>6月9日(木)</v>
      </c>
      <c r="C10" s="235"/>
      <c r="D10" s="236" t="str">
        <f>作業頁!E6</f>
        <v>14:00～17：00</v>
      </c>
      <c r="E10" s="236"/>
      <c r="F10" s="38"/>
      <c r="G10" s="39"/>
      <c r="H10" s="37"/>
      <c r="I10" s="15"/>
      <c r="J10" s="20"/>
    </row>
    <row r="11" spans="1:11" s="13" customFormat="1" ht="51.75" customHeight="1">
      <c r="A11" s="20"/>
      <c r="B11" s="23"/>
      <c r="C11" s="23"/>
      <c r="D11" s="23"/>
      <c r="E11" s="24"/>
      <c r="F11" s="24"/>
      <c r="G11" s="24"/>
      <c r="H11" s="24"/>
      <c r="I11" s="15"/>
      <c r="J11" s="23"/>
    </row>
    <row r="12" spans="1:11" s="13" customFormat="1" ht="42.75" customHeight="1">
      <c r="A12" s="92" t="s">
        <v>3</v>
      </c>
      <c r="B12" s="237" t="s">
        <v>4</v>
      </c>
      <c r="C12" s="238"/>
      <c r="D12" s="93" t="s">
        <v>43</v>
      </c>
      <c r="E12" s="94" t="s">
        <v>29</v>
      </c>
      <c r="F12" s="239" t="s">
        <v>18</v>
      </c>
      <c r="G12" s="240"/>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11">
        <v>44691</v>
      </c>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34"/>
      <c r="D24" s="34"/>
      <c r="E24" s="34"/>
      <c r="F24" s="230"/>
      <c r="G24" s="231"/>
      <c r="H24" s="231"/>
      <c r="I24" s="4"/>
      <c r="J24" s="4"/>
    </row>
    <row r="25" spans="1:10" ht="20.25" hidden="1" customHeight="1">
      <c r="A25" s="36"/>
      <c r="B25" s="36"/>
      <c r="C25" s="33"/>
      <c r="D25" s="33"/>
      <c r="E25" s="33"/>
      <c r="F25" s="222" t="e">
        <f>作業頁!#REF!</f>
        <v>#REF!</v>
      </c>
      <c r="G25" s="223"/>
      <c r="H25" s="223"/>
      <c r="I25" s="4"/>
      <c r="J25" s="4"/>
    </row>
    <row r="26" spans="1:10" ht="20.25" hidden="1" customHeight="1">
      <c r="A26" s="232">
        <f>C18</f>
        <v>0</v>
      </c>
      <c r="B26" s="232"/>
      <c r="C26" s="232"/>
      <c r="D26" s="233">
        <f>G18</f>
        <v>0</v>
      </c>
      <c r="E26" s="233"/>
      <c r="F26" s="233"/>
      <c r="G26" s="33"/>
      <c r="H26" s="33"/>
      <c r="I26" s="4"/>
      <c r="J26" s="4"/>
    </row>
    <row r="27" spans="1:10" ht="20.25" hidden="1" customHeight="1">
      <c r="A27" s="35"/>
      <c r="B27" s="35"/>
      <c r="C27" s="35"/>
      <c r="D27" s="12"/>
      <c r="E27" s="221" t="s">
        <v>22</v>
      </c>
      <c r="F27" s="221"/>
      <c r="G27" s="221"/>
      <c r="H27" s="221"/>
      <c r="I27" s="4"/>
      <c r="J27" s="4"/>
    </row>
    <row r="28" spans="1:10" ht="20.25" hidden="1" customHeight="1">
      <c r="A28" s="9"/>
      <c r="B28" s="9"/>
      <c r="C28" s="9"/>
      <c r="D28" s="36"/>
      <c r="E28" s="33"/>
      <c r="F28" s="222"/>
      <c r="G28" s="223"/>
      <c r="H28" s="223"/>
      <c r="I28" s="4"/>
      <c r="J28" s="4"/>
    </row>
    <row r="29" spans="1:10" ht="39.75" hidden="1" customHeight="1">
      <c r="A29" s="224" t="s">
        <v>32</v>
      </c>
      <c r="B29" s="225"/>
      <c r="C29" s="225"/>
      <c r="D29" s="225"/>
      <c r="E29" s="225"/>
      <c r="F29" s="225"/>
      <c r="G29" s="225"/>
      <c r="H29" s="225"/>
      <c r="I29" s="4"/>
      <c r="J29" s="4"/>
    </row>
    <row r="30" spans="1:10" ht="34.5" hidden="1" customHeight="1">
      <c r="A30" s="36"/>
      <c r="B30" s="36"/>
      <c r="C30" s="33"/>
      <c r="D30" s="33"/>
      <c r="E30" s="33"/>
      <c r="F30" s="33"/>
      <c r="G30" s="33"/>
      <c r="H30" s="33"/>
      <c r="I30" s="4"/>
      <c r="J30" s="4"/>
    </row>
    <row r="31" spans="1:10" ht="66.75" hidden="1" customHeight="1">
      <c r="A31" s="10"/>
      <c r="B31" s="10"/>
      <c r="C31" s="10"/>
      <c r="D31" s="10"/>
      <c r="E31" s="10"/>
      <c r="F31" s="226" t="s">
        <v>42</v>
      </c>
      <c r="G31" s="227"/>
      <c r="H31" s="227"/>
      <c r="I31" s="4"/>
      <c r="J31" s="4"/>
    </row>
    <row r="32" spans="1:10" ht="99.75" customHeight="1">
      <c r="A32" s="228" t="s">
        <v>80</v>
      </c>
      <c r="B32" s="229"/>
      <c r="C32" s="229"/>
      <c r="D32" s="229"/>
      <c r="E32" s="229"/>
      <c r="F32" s="229"/>
      <c r="G32" s="229"/>
      <c r="H32" s="229"/>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21:B21"/>
    <mergeCell ref="C21:H21"/>
    <mergeCell ref="F8:G8"/>
    <mergeCell ref="A1:J1"/>
    <mergeCell ref="B2:C2"/>
    <mergeCell ref="G5:H5"/>
    <mergeCell ref="A6:H6"/>
    <mergeCell ref="B9:H9"/>
    <mergeCell ref="D2:H2"/>
    <mergeCell ref="G4:H4"/>
    <mergeCell ref="B10:C10"/>
    <mergeCell ref="D10:E10"/>
    <mergeCell ref="B12:C12"/>
    <mergeCell ref="F12:G12"/>
    <mergeCell ref="A17:B17"/>
    <mergeCell ref="F17:H17"/>
    <mergeCell ref="A19:B19"/>
    <mergeCell ref="E19:F19"/>
    <mergeCell ref="A20:B20"/>
    <mergeCell ref="C19:D19"/>
    <mergeCell ref="B13:C13"/>
    <mergeCell ref="B14:C14"/>
    <mergeCell ref="B15:C15"/>
    <mergeCell ref="A18:B18"/>
    <mergeCell ref="E18:F18"/>
    <mergeCell ref="A22:B22"/>
    <mergeCell ref="F24:H24"/>
    <mergeCell ref="F25:H25"/>
    <mergeCell ref="A26:C26"/>
    <mergeCell ref="D26:F26"/>
    <mergeCell ref="E27:H27"/>
    <mergeCell ref="F28:H28"/>
    <mergeCell ref="A29:H29"/>
    <mergeCell ref="F31:H31"/>
    <mergeCell ref="A32:H32"/>
    <mergeCell ref="G18:H18"/>
    <mergeCell ref="G19:H19"/>
    <mergeCell ref="C22:H22"/>
    <mergeCell ref="C18:D18"/>
    <mergeCell ref="C20:H20"/>
  </mergeCells>
  <phoneticPr fontId="1"/>
  <dataValidations disablePrompts="1" count="1">
    <dataValidation imeMode="fullKatakana" allowBlank="1" showInputMessage="1" showErrorMessage="1" sqref="D13:D15" xr:uid="{00000000-0002-0000-0500-000000000000}"/>
  </dataValidations>
  <pageMargins left="0.7" right="0.7" top="0.75" bottom="0.75" header="0.3" footer="0.3"/>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500-000001000000}">
          <x14:formula1>
            <xm:f>作業頁!$E$17:$E$214</xm:f>
          </x14:formula1>
          <xm:sqref>H13:H15</xm:sqref>
        </x14:dataValidation>
        <x14:dataValidation type="list" allowBlank="1" showInputMessage="1" showErrorMessage="1" xr:uid="{00000000-0002-0000-0500-000004000000}">
          <x14:formula1>
            <xm:f>作業頁!$D$16:$D$17</xm:f>
          </x14:formula1>
          <xm:sqref>E13:E15</xm:sqref>
        </x14:dataValidation>
        <x14:dataValidation type="list" allowBlank="1" showInputMessage="1" showErrorMessage="1" xr:uid="{1074B430-8B1A-44AF-8617-DF60A7A4D673}">
          <x14:formula1>
            <xm:f>作業頁!$B$15:$B$23</xm:f>
          </x14:formula1>
          <xm:sqref>C17</xm:sqref>
        </x14:dataValidation>
        <x14:dataValidation type="list" allowBlank="1" showInputMessage="1" showErrorMessage="1" xr:uid="{00000000-0002-0000-0500-000005000000}">
          <x14:formula1>
            <xm:f>作業頁!C$16:C$23</xm:f>
          </x14:formula1>
          <xm:sqref>F13:F15</xm:sqref>
        </x14:dataValidation>
        <x14:dataValidation type="list" allowBlank="1" showInputMessage="1" showErrorMessage="1" xr:uid="{00000000-0002-0000-0500-000006000000}">
          <x14:formula1>
            <xm:f>作業頁!E17</xm:f>
          </x14:formula1>
          <xm:sqref>O20:O21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249977111117893"/>
  </sheetPr>
  <dimension ref="A1:K43"/>
  <sheetViews>
    <sheetView view="pageBreakPreview" zoomScaleNormal="100" zoomScaleSheetLayoutView="100" workbookViewId="0">
      <selection activeCell="J4" sqref="J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73"/>
      <c r="J2" s="73"/>
    </row>
    <row r="3" spans="1:11" s="13" customFormat="1" ht="36" customHeight="1">
      <c r="A3" s="77" t="s">
        <v>28</v>
      </c>
      <c r="B3" s="78"/>
      <c r="C3" s="78"/>
      <c r="D3" s="78"/>
      <c r="E3" s="3"/>
      <c r="F3" s="3"/>
      <c r="G3" s="3"/>
      <c r="H3" s="3"/>
    </row>
    <row r="4" spans="1:11" s="15" customFormat="1" ht="34.5" customHeight="1">
      <c r="A4" s="79"/>
      <c r="B4" s="80"/>
      <c r="C4" s="80"/>
      <c r="D4" s="80"/>
      <c r="E4" s="80"/>
      <c r="F4" s="81" t="s">
        <v>30</v>
      </c>
      <c r="G4" s="269"/>
      <c r="H4" s="269"/>
      <c r="I4" s="31"/>
    </row>
    <row r="5" spans="1:11" s="15" customFormat="1" ht="34.5" customHeight="1">
      <c r="A5" s="79"/>
      <c r="B5" s="80"/>
      <c r="C5" s="80"/>
      <c r="D5" s="80"/>
      <c r="E5" s="80"/>
      <c r="F5" s="82" t="s">
        <v>0</v>
      </c>
      <c r="G5" s="265"/>
      <c r="H5" s="265"/>
    </row>
    <row r="6" spans="1:11" s="18" customFormat="1" ht="62.25" customHeight="1">
      <c r="A6" s="246" t="s">
        <v>78</v>
      </c>
      <c r="B6" s="246"/>
      <c r="C6" s="246"/>
      <c r="D6" s="246"/>
      <c r="E6" s="246"/>
      <c r="F6" s="246"/>
      <c r="G6" s="246"/>
      <c r="H6" s="246"/>
      <c r="I6" s="15"/>
      <c r="J6" s="17"/>
    </row>
    <row r="7" spans="1:11" s="18" customFormat="1" ht="18.75" customHeight="1">
      <c r="A7" s="83"/>
      <c r="B7" s="83"/>
      <c r="C7" s="83"/>
      <c r="D7" s="83"/>
      <c r="E7" s="83"/>
      <c r="F7" s="83"/>
      <c r="G7" s="83"/>
      <c r="H7" s="83"/>
      <c r="I7" s="15"/>
      <c r="J7" s="17"/>
    </row>
    <row r="8" spans="1:11" s="22" customFormat="1" ht="36.75" customHeight="1">
      <c r="A8" s="84" t="s">
        <v>15</v>
      </c>
      <c r="B8" s="137"/>
      <c r="C8" s="130">
        <f>作業頁!A7</f>
        <v>5</v>
      </c>
      <c r="D8" s="148" t="str">
        <f>IF(作業頁!F7=作業頁!F1,作業頁!F1,"　")</f>
        <v>【専門職推奨】</v>
      </c>
      <c r="E8" s="147"/>
      <c r="F8" s="263"/>
      <c r="G8" s="264"/>
      <c r="H8" s="83"/>
      <c r="I8" s="15"/>
      <c r="J8" s="20"/>
      <c r="K8" s="21"/>
    </row>
    <row r="9" spans="1:11" s="22" customFormat="1" ht="48" customHeight="1">
      <c r="A9" s="86" t="s">
        <v>6</v>
      </c>
      <c r="B9" s="247" t="str">
        <f>作業頁!C7</f>
        <v>集団でのオンライン健康教育の企画と実践
～繋がる！伝わる！笑顔になるために！～</v>
      </c>
      <c r="C9" s="248"/>
      <c r="D9" s="248"/>
      <c r="E9" s="248"/>
      <c r="F9" s="248"/>
      <c r="G9" s="248"/>
      <c r="H9" s="249"/>
      <c r="I9" s="15"/>
      <c r="J9" s="20"/>
      <c r="K9" s="21"/>
    </row>
    <row r="10" spans="1:11" s="22" customFormat="1" ht="35.25" customHeight="1">
      <c r="A10" s="87" t="s">
        <v>10</v>
      </c>
      <c r="B10" s="234" t="str">
        <f>作業頁!D7</f>
        <v xml:space="preserve">6月23日(木)
</v>
      </c>
      <c r="C10" s="235"/>
      <c r="D10" s="236" t="str">
        <f>作業頁!E7</f>
        <v>14:00～17:00</v>
      </c>
      <c r="E10" s="236"/>
      <c r="F10" s="88"/>
      <c r="G10" s="85"/>
      <c r="H10" s="89"/>
      <c r="I10" s="15"/>
      <c r="J10" s="20"/>
    </row>
    <row r="11" spans="1:11" s="13" customFormat="1" ht="51.75" customHeight="1">
      <c r="A11" s="4"/>
      <c r="B11" s="90"/>
      <c r="C11" s="90"/>
      <c r="D11" s="90"/>
      <c r="E11" s="91"/>
      <c r="F11" s="91"/>
      <c r="G11" s="91"/>
      <c r="H11" s="91"/>
      <c r="I11" s="15"/>
      <c r="J11" s="23"/>
    </row>
    <row r="12" spans="1:11" s="13" customFormat="1" ht="42.75" customHeight="1">
      <c r="A12" s="92" t="s">
        <v>3</v>
      </c>
      <c r="B12" s="237" t="s">
        <v>4</v>
      </c>
      <c r="C12" s="238"/>
      <c r="D12" s="93" t="s">
        <v>41</v>
      </c>
      <c r="E12" s="94" t="s">
        <v>29</v>
      </c>
      <c r="F12" s="239" t="s">
        <v>18</v>
      </c>
      <c r="G12" s="240"/>
      <c r="H12" s="95" t="s">
        <v>76</v>
      </c>
      <c r="I12" s="15"/>
    </row>
    <row r="13" spans="1:11" s="13" customFormat="1" ht="39" customHeight="1">
      <c r="A13" s="96">
        <v>1</v>
      </c>
      <c r="B13" s="255"/>
      <c r="C13" s="258"/>
      <c r="D13" s="29"/>
      <c r="E13" s="28"/>
      <c r="F13" s="117"/>
      <c r="G13" s="75"/>
      <c r="H13" s="100"/>
      <c r="I13" s="15"/>
    </row>
    <row r="14" spans="1:11" s="13" customFormat="1" ht="39" customHeight="1">
      <c r="A14" s="96">
        <v>2</v>
      </c>
      <c r="B14" s="255"/>
      <c r="C14" s="258"/>
      <c r="D14" s="29"/>
      <c r="E14" s="28"/>
      <c r="F14" s="117"/>
      <c r="G14" s="75"/>
      <c r="H14" s="100"/>
      <c r="I14" s="15"/>
    </row>
    <row r="15" spans="1:11" s="13" customFormat="1" ht="39" customHeight="1">
      <c r="A15" s="96">
        <v>3</v>
      </c>
      <c r="B15" s="255"/>
      <c r="C15" s="258"/>
      <c r="D15" s="29"/>
      <c r="E15" s="28"/>
      <c r="F15" s="117"/>
      <c r="G15" s="75"/>
      <c r="H15" s="100"/>
      <c r="I15" s="20"/>
    </row>
    <row r="16" spans="1:11" s="13" customFormat="1" ht="14.25" customHeight="1">
      <c r="A16" s="110"/>
      <c r="B16" s="110">
        <f>COUNTA(B13:B15)</f>
        <v>0</v>
      </c>
      <c r="C16" s="110">
        <f>COUNTA(B13:B15)</f>
        <v>0</v>
      </c>
      <c r="D16" s="105"/>
      <c r="E16" s="105"/>
      <c r="F16" s="105"/>
      <c r="G16" s="105"/>
      <c r="H16" s="106"/>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50"/>
      <c r="D24" s="50"/>
      <c r="E24" s="50"/>
      <c r="F24" s="230"/>
      <c r="G24" s="231"/>
      <c r="H24" s="231"/>
      <c r="I24" s="4"/>
      <c r="J24" s="4"/>
    </row>
    <row r="25" spans="1:10" ht="20.25" hidden="1" customHeight="1">
      <c r="A25" s="49"/>
      <c r="B25" s="49"/>
      <c r="C25" s="48"/>
      <c r="D25" s="48"/>
      <c r="E25" s="48"/>
      <c r="F25" s="222" t="e">
        <f>作業頁!#REF!</f>
        <v>#REF!</v>
      </c>
      <c r="G25" s="223"/>
      <c r="H25" s="223"/>
      <c r="I25" s="4"/>
      <c r="J25" s="4"/>
    </row>
    <row r="26" spans="1:10" ht="20.25" hidden="1" customHeight="1">
      <c r="A26" s="232">
        <f>C18</f>
        <v>0</v>
      </c>
      <c r="B26" s="232"/>
      <c r="C26" s="232"/>
      <c r="D26" s="233">
        <f>G18</f>
        <v>0</v>
      </c>
      <c r="E26" s="233"/>
      <c r="F26" s="233"/>
      <c r="G26" s="48"/>
      <c r="H26" s="48"/>
      <c r="I26" s="4"/>
      <c r="J26" s="4"/>
    </row>
    <row r="27" spans="1:10" ht="20.25" hidden="1" customHeight="1">
      <c r="A27" s="51"/>
      <c r="B27" s="51"/>
      <c r="C27" s="51"/>
      <c r="D27" s="12"/>
      <c r="E27" s="221" t="s">
        <v>22</v>
      </c>
      <c r="F27" s="221"/>
      <c r="G27" s="221"/>
      <c r="H27" s="221"/>
      <c r="I27" s="4"/>
      <c r="J27" s="4"/>
    </row>
    <row r="28" spans="1:10" ht="20.25" hidden="1" customHeight="1">
      <c r="A28" s="9"/>
      <c r="B28" s="9"/>
      <c r="C28" s="9"/>
      <c r="D28" s="49"/>
      <c r="E28" s="48"/>
      <c r="F28" s="222"/>
      <c r="G28" s="223"/>
      <c r="H28" s="223"/>
      <c r="I28" s="4"/>
      <c r="J28" s="4"/>
    </row>
    <row r="29" spans="1:10" ht="39.75" hidden="1" customHeight="1">
      <c r="A29" s="224" t="s">
        <v>32</v>
      </c>
      <c r="B29" s="225"/>
      <c r="C29" s="225"/>
      <c r="D29" s="225"/>
      <c r="E29" s="225"/>
      <c r="F29" s="225"/>
      <c r="G29" s="225"/>
      <c r="H29" s="225"/>
      <c r="I29" s="4"/>
      <c r="J29" s="4"/>
    </row>
    <row r="30" spans="1:10" ht="34.5" hidden="1" customHeight="1">
      <c r="A30" s="49"/>
      <c r="B30" s="49"/>
      <c r="C30" s="48"/>
      <c r="D30" s="48"/>
      <c r="E30" s="48"/>
      <c r="F30" s="48"/>
      <c r="G30" s="48"/>
      <c r="H30" s="48"/>
      <c r="I30" s="4"/>
      <c r="J30" s="4"/>
    </row>
    <row r="31" spans="1:10" ht="66.75" hidden="1" customHeight="1">
      <c r="A31" s="10"/>
      <c r="B31" s="10"/>
      <c r="C31" s="10"/>
      <c r="D31" s="10"/>
      <c r="E31" s="10"/>
      <c r="F31" s="226" t="s">
        <v>42</v>
      </c>
      <c r="G31" s="227"/>
      <c r="H31" s="227"/>
      <c r="I31" s="4"/>
      <c r="J31" s="4"/>
    </row>
    <row r="32" spans="1:10" ht="99.75" customHeight="1">
      <c r="A32" s="228" t="s">
        <v>80</v>
      </c>
      <c r="B32" s="229"/>
      <c r="C32" s="229"/>
      <c r="D32" s="229"/>
      <c r="E32" s="229"/>
      <c r="F32" s="229"/>
      <c r="G32" s="229"/>
      <c r="H32" s="229"/>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A21:B21"/>
    <mergeCell ref="C21:H21"/>
    <mergeCell ref="F8:G8"/>
    <mergeCell ref="A1:J1"/>
    <mergeCell ref="B2:C2"/>
    <mergeCell ref="G5:H5"/>
    <mergeCell ref="A6:H6"/>
    <mergeCell ref="B9:H9"/>
    <mergeCell ref="D2:H2"/>
    <mergeCell ref="G4:H4"/>
    <mergeCell ref="B10:C10"/>
    <mergeCell ref="D10:E10"/>
    <mergeCell ref="B12:C12"/>
    <mergeCell ref="F12:G12"/>
    <mergeCell ref="A17:B17"/>
    <mergeCell ref="F17:H17"/>
    <mergeCell ref="A19:B19"/>
    <mergeCell ref="E19:F19"/>
    <mergeCell ref="A20:B20"/>
    <mergeCell ref="C19:D19"/>
    <mergeCell ref="B13:C13"/>
    <mergeCell ref="B14:C14"/>
    <mergeCell ref="B15:C15"/>
    <mergeCell ref="A18:B18"/>
    <mergeCell ref="E18:F18"/>
    <mergeCell ref="A22:B22"/>
    <mergeCell ref="F24:H24"/>
    <mergeCell ref="F25:H25"/>
    <mergeCell ref="A26:C26"/>
    <mergeCell ref="D26:F26"/>
    <mergeCell ref="E27:H27"/>
    <mergeCell ref="F28:H28"/>
    <mergeCell ref="A29:H29"/>
    <mergeCell ref="F31:H31"/>
    <mergeCell ref="A32:H32"/>
    <mergeCell ref="G18:H18"/>
    <mergeCell ref="G19:H19"/>
    <mergeCell ref="C22:H22"/>
    <mergeCell ref="C18:D18"/>
    <mergeCell ref="C20:H20"/>
  </mergeCells>
  <phoneticPr fontId="1"/>
  <dataValidations disablePrompts="1" count="1">
    <dataValidation imeMode="fullKatakana" allowBlank="1" showInputMessage="1" showErrorMessage="1" sqref="D13:D15" xr:uid="{3DD2AC06-06B5-4DEA-BC77-3A5357330FB3}"/>
  </dataValidations>
  <pageMargins left="0.7" right="0.7" top="0.75" bottom="0.75" header="0.3" footer="0.3"/>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600-000001000000}">
          <x14:formula1>
            <xm:f>作業頁!$E$17:$E$214</xm:f>
          </x14:formula1>
          <xm:sqref>H13:H15</xm:sqref>
        </x14:dataValidation>
        <x14:dataValidation type="list" allowBlank="1" showInputMessage="1" showErrorMessage="1" xr:uid="{DE2E3AB6-04D4-49F3-A5B6-F6C4DD01829F}">
          <x14:formula1>
            <xm:f>作業頁!$D$16:$D$17</xm:f>
          </x14:formula1>
          <xm:sqref>E13:E15</xm:sqref>
        </x14:dataValidation>
        <x14:dataValidation type="list" allowBlank="1" showInputMessage="1" showErrorMessage="1" xr:uid="{A86EB256-59F7-4E4F-B377-585509A9DC09}">
          <x14:formula1>
            <xm:f>作業頁!$B$15:$B$23</xm:f>
          </x14:formula1>
          <xm:sqref>C17</xm:sqref>
        </x14:dataValidation>
        <x14:dataValidation type="list" allowBlank="1" showInputMessage="1" showErrorMessage="1" xr:uid="{DC600B86-404D-4B28-9DE4-AECD3716155A}">
          <x14:formula1>
            <xm:f>作業頁!C$16:C$23</xm:f>
          </x14:formula1>
          <xm:sqref>F13:F15</xm:sqref>
        </x14:dataValidation>
        <x14:dataValidation type="list" allowBlank="1" showInputMessage="1" showErrorMessage="1" xr:uid="{00000000-0002-0000-0600-000006000000}">
          <x14:formula1>
            <xm:f>作業頁!E17</xm:f>
          </x14:formula1>
          <xm:sqref>O20:O21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249977111117893"/>
  </sheetPr>
  <dimension ref="A1:K43"/>
  <sheetViews>
    <sheetView view="pageBreakPreview" zoomScaleNormal="100" zoomScaleSheetLayoutView="100" workbookViewId="0">
      <selection activeCell="B3" sqref="B3"/>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73"/>
      <c r="J2" s="73"/>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62.25" customHeight="1">
      <c r="A6" s="246" t="s">
        <v>172</v>
      </c>
      <c r="B6" s="246"/>
      <c r="C6" s="246"/>
      <c r="D6" s="246"/>
      <c r="E6" s="246"/>
      <c r="F6" s="246"/>
      <c r="G6" s="246"/>
      <c r="H6" s="246"/>
      <c r="I6" s="15"/>
      <c r="J6" s="17"/>
    </row>
    <row r="7" spans="1:11" s="18" customFormat="1" ht="18.75" customHeight="1">
      <c r="A7" s="47"/>
      <c r="B7" s="47"/>
      <c r="C7" s="47"/>
      <c r="D7" s="47"/>
      <c r="E7" s="47"/>
      <c r="F7" s="47"/>
      <c r="G7" s="47"/>
      <c r="H7" s="47"/>
      <c r="I7" s="15"/>
      <c r="J7" s="17"/>
    </row>
    <row r="8" spans="1:11" s="22" customFormat="1" ht="36.75" customHeight="1">
      <c r="A8" s="84" t="s">
        <v>15</v>
      </c>
      <c r="B8" s="134"/>
      <c r="C8" s="135">
        <f>作業頁!A8</f>
        <v>6</v>
      </c>
      <c r="D8" s="146" t="str">
        <f>IF(作業頁!F8=作業頁!F1,作業頁!F1,"　")</f>
        <v>　</v>
      </c>
      <c r="E8" s="136"/>
      <c r="F8" s="263"/>
      <c r="G8" s="264"/>
      <c r="H8" s="47"/>
      <c r="I8" s="15"/>
      <c r="J8" s="20"/>
      <c r="K8" s="21"/>
    </row>
    <row r="9" spans="1:11" s="22" customFormat="1" ht="48" customHeight="1">
      <c r="A9" s="86" t="s">
        <v>6</v>
      </c>
      <c r="B9" s="247" t="str">
        <f>作業頁!C8</f>
        <v>集客力アップを目指そう！
～プロ直伝の企画とチラシ作りのコツを教えます！～</v>
      </c>
      <c r="C9" s="248"/>
      <c r="D9" s="248"/>
      <c r="E9" s="248"/>
      <c r="F9" s="248"/>
      <c r="G9" s="248"/>
      <c r="H9" s="249"/>
      <c r="I9" s="15"/>
      <c r="J9" s="20"/>
      <c r="K9" s="21"/>
    </row>
    <row r="10" spans="1:11" s="22" customFormat="1" ht="35.25" customHeight="1">
      <c r="A10" s="87" t="s">
        <v>10</v>
      </c>
      <c r="B10" s="234" t="str">
        <f>作業頁!D8</f>
        <v xml:space="preserve">7月6日(水)
</v>
      </c>
      <c r="C10" s="235"/>
      <c r="D10" s="236" t="str">
        <f>作業頁!E8</f>
        <v>14:00～17:00</v>
      </c>
      <c r="E10" s="236"/>
      <c r="F10" s="38"/>
      <c r="G10" s="39"/>
      <c r="H10" s="37"/>
      <c r="I10" s="15"/>
      <c r="J10" s="20"/>
    </row>
    <row r="11" spans="1:11" s="13" customFormat="1" ht="51.75" customHeight="1">
      <c r="A11" s="20"/>
      <c r="B11" s="23"/>
      <c r="C11" s="23"/>
      <c r="D11" s="23"/>
      <c r="E11" s="24"/>
      <c r="F11" s="24"/>
      <c r="G11" s="24"/>
      <c r="H11" s="24"/>
      <c r="I11" s="15"/>
      <c r="J11" s="23"/>
    </row>
    <row r="12" spans="1:11" s="13" customFormat="1" ht="42.75" customHeight="1">
      <c r="A12" s="92" t="s">
        <v>3</v>
      </c>
      <c r="B12" s="237" t="s">
        <v>4</v>
      </c>
      <c r="C12" s="238"/>
      <c r="D12" s="93" t="s">
        <v>41</v>
      </c>
      <c r="E12" s="94" t="s">
        <v>29</v>
      </c>
      <c r="F12" s="239" t="s">
        <v>18</v>
      </c>
      <c r="G12" s="240"/>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11">
        <v>44691</v>
      </c>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45"/>
      <c r="D24" s="45"/>
      <c r="E24" s="45"/>
      <c r="F24" s="230"/>
      <c r="G24" s="231"/>
      <c r="H24" s="231"/>
      <c r="I24" s="4"/>
      <c r="J24" s="4"/>
    </row>
    <row r="25" spans="1:10" ht="20.25" hidden="1" customHeight="1">
      <c r="A25" s="44"/>
      <c r="B25" s="44"/>
      <c r="C25" s="43"/>
      <c r="D25" s="43"/>
      <c r="E25" s="43"/>
      <c r="F25" s="222" t="e">
        <f>作業頁!#REF!</f>
        <v>#REF!</v>
      </c>
      <c r="G25" s="223"/>
      <c r="H25" s="223"/>
      <c r="I25" s="4"/>
      <c r="J25" s="4"/>
    </row>
    <row r="26" spans="1:10" ht="20.25" hidden="1" customHeight="1">
      <c r="A26" s="232">
        <f>C18</f>
        <v>0</v>
      </c>
      <c r="B26" s="232"/>
      <c r="C26" s="232"/>
      <c r="D26" s="233">
        <f>G18</f>
        <v>0</v>
      </c>
      <c r="E26" s="233"/>
      <c r="F26" s="233"/>
      <c r="G26" s="43"/>
      <c r="H26" s="43"/>
      <c r="I26" s="4"/>
      <c r="J26" s="4"/>
    </row>
    <row r="27" spans="1:10" ht="20.25" hidden="1" customHeight="1">
      <c r="A27" s="46"/>
      <c r="B27" s="46"/>
      <c r="C27" s="46"/>
      <c r="D27" s="12"/>
      <c r="E27" s="221" t="s">
        <v>22</v>
      </c>
      <c r="F27" s="221"/>
      <c r="G27" s="221"/>
      <c r="H27" s="221"/>
      <c r="I27" s="4"/>
      <c r="J27" s="4"/>
    </row>
    <row r="28" spans="1:10" ht="20.25" hidden="1" customHeight="1">
      <c r="A28" s="9"/>
      <c r="B28" s="9"/>
      <c r="C28" s="9"/>
      <c r="D28" s="44"/>
      <c r="E28" s="43"/>
      <c r="F28" s="222"/>
      <c r="G28" s="223"/>
      <c r="H28" s="223"/>
      <c r="I28" s="4"/>
      <c r="J28" s="4"/>
    </row>
    <row r="29" spans="1:10" ht="39.75" hidden="1" customHeight="1">
      <c r="A29" s="224" t="s">
        <v>32</v>
      </c>
      <c r="B29" s="225"/>
      <c r="C29" s="225"/>
      <c r="D29" s="225"/>
      <c r="E29" s="225"/>
      <c r="F29" s="225"/>
      <c r="G29" s="225"/>
      <c r="H29" s="225"/>
      <c r="I29" s="4"/>
      <c r="J29" s="4"/>
    </row>
    <row r="30" spans="1:10" ht="34.5" hidden="1" customHeight="1">
      <c r="A30" s="44"/>
      <c r="B30" s="44"/>
      <c r="C30" s="43"/>
      <c r="D30" s="43"/>
      <c r="E30" s="43"/>
      <c r="F30" s="43"/>
      <c r="G30" s="43"/>
      <c r="H30" s="43"/>
      <c r="I30" s="4"/>
      <c r="J30" s="4"/>
    </row>
    <row r="31" spans="1:10" ht="66.75" hidden="1" customHeight="1">
      <c r="A31" s="10"/>
      <c r="B31" s="10"/>
      <c r="C31" s="10"/>
      <c r="D31" s="10"/>
      <c r="E31" s="10"/>
      <c r="F31" s="226" t="s">
        <v>42</v>
      </c>
      <c r="G31" s="227"/>
      <c r="H31" s="227"/>
      <c r="I31" s="4"/>
      <c r="J31" s="4"/>
    </row>
    <row r="32" spans="1:10" ht="99.75" customHeight="1">
      <c r="A32" s="228" t="s">
        <v>80</v>
      </c>
      <c r="B32" s="229"/>
      <c r="C32" s="229"/>
      <c r="D32" s="229"/>
      <c r="E32" s="229"/>
      <c r="F32" s="229"/>
      <c r="G32" s="229"/>
      <c r="H32" s="229"/>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F8:G8"/>
    <mergeCell ref="D2:H2"/>
    <mergeCell ref="A1:J1"/>
    <mergeCell ref="B2:C2"/>
    <mergeCell ref="G5:H5"/>
    <mergeCell ref="A6:H6"/>
    <mergeCell ref="F24:H24"/>
    <mergeCell ref="A19:B19"/>
    <mergeCell ref="E19:F19"/>
    <mergeCell ref="A20:B20"/>
    <mergeCell ref="A22:B22"/>
    <mergeCell ref="G19:H19"/>
    <mergeCell ref="C22:H22"/>
    <mergeCell ref="A21:B21"/>
    <mergeCell ref="C21:H21"/>
    <mergeCell ref="C20:H20"/>
    <mergeCell ref="F31:H31"/>
    <mergeCell ref="A32:H32"/>
    <mergeCell ref="F25:H25"/>
    <mergeCell ref="A26:C26"/>
    <mergeCell ref="D26:F26"/>
    <mergeCell ref="E27:H27"/>
    <mergeCell ref="F28:H28"/>
    <mergeCell ref="A29:H29"/>
    <mergeCell ref="C18:D18"/>
    <mergeCell ref="G4:H4"/>
    <mergeCell ref="C19:D19"/>
    <mergeCell ref="B12:C12"/>
    <mergeCell ref="F12:G12"/>
    <mergeCell ref="A17:B17"/>
    <mergeCell ref="F17:H17"/>
    <mergeCell ref="A18:B18"/>
    <mergeCell ref="E18:F18"/>
    <mergeCell ref="B13:C13"/>
    <mergeCell ref="B14:C14"/>
    <mergeCell ref="B15:C15"/>
    <mergeCell ref="G18:H18"/>
    <mergeCell ref="B10:C10"/>
    <mergeCell ref="D10:E10"/>
    <mergeCell ref="B9:H9"/>
  </mergeCells>
  <phoneticPr fontId="1"/>
  <dataValidations disablePrompts="1" count="1">
    <dataValidation imeMode="fullKatakana" allowBlank="1" showInputMessage="1" showErrorMessage="1" sqref="D13:D15" xr:uid="{00000000-0002-0000-0700-000000000000}"/>
  </dataValidations>
  <pageMargins left="0.7" right="0.7" top="0.75" bottom="0.75" header="0.3" footer="0.3"/>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700-000001000000}">
          <x14:formula1>
            <xm:f>作業頁!$E$17:$E$214</xm:f>
          </x14:formula1>
          <xm:sqref>H13:H15</xm:sqref>
        </x14:dataValidation>
        <x14:dataValidation type="list" allowBlank="1" showInputMessage="1" showErrorMessage="1" xr:uid="{00000000-0002-0000-0700-000004000000}">
          <x14:formula1>
            <xm:f>作業頁!$D$16:$D$17</xm:f>
          </x14:formula1>
          <xm:sqref>E13:E15</xm:sqref>
        </x14:dataValidation>
        <x14:dataValidation type="list" allowBlank="1" showInputMessage="1" showErrorMessage="1" xr:uid="{41D0D9BA-2C43-4016-8B94-01FDC75D2A58}">
          <x14:formula1>
            <xm:f>作業頁!$B$15:$B$23</xm:f>
          </x14:formula1>
          <xm:sqref>C17</xm:sqref>
        </x14:dataValidation>
        <x14:dataValidation type="list" allowBlank="1" showInputMessage="1" showErrorMessage="1" xr:uid="{00000000-0002-0000-0700-000005000000}">
          <x14:formula1>
            <xm:f>作業頁!C$16:C$23</xm:f>
          </x14:formula1>
          <xm:sqref>F13:F15</xm:sqref>
        </x14:dataValidation>
        <x14:dataValidation type="list" allowBlank="1" showInputMessage="1" showErrorMessage="1" xr:uid="{00000000-0002-0000-0700-000006000000}">
          <x14:formula1>
            <xm:f>作業頁!E17</xm:f>
          </x14:formula1>
          <xm:sqref>O20:O21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39997558519241921"/>
  </sheetPr>
  <dimension ref="A1:K43"/>
  <sheetViews>
    <sheetView view="pageBreakPreview" zoomScaleNormal="100" zoomScaleSheetLayoutView="100" workbookViewId="0">
      <selection activeCell="J4" sqref="J4"/>
    </sheetView>
  </sheetViews>
  <sheetFormatPr defaultColWidth="9" defaultRowHeight="13.5"/>
  <cols>
    <col min="1" max="1" width="12.75" style="3" customWidth="1"/>
    <col min="2" max="2" width="6.75" style="3" customWidth="1"/>
    <col min="3" max="3" width="16.625" style="3" customWidth="1"/>
    <col min="4" max="4" width="21.125" style="3" customWidth="1"/>
    <col min="5" max="5" width="9" style="3"/>
    <col min="6" max="6" width="9.625" style="3" customWidth="1"/>
    <col min="7" max="7" width="11.75" style="3" customWidth="1"/>
    <col min="8" max="8" width="14.875" style="3" customWidth="1"/>
    <col min="9" max="9" width="14.5" style="3" customWidth="1"/>
    <col min="10" max="10" width="15.375" style="3" customWidth="1"/>
    <col min="11" max="16384" width="9" style="3"/>
  </cols>
  <sheetData>
    <row r="1" spans="1:11" s="13" customFormat="1" ht="56.25" customHeight="1">
      <c r="A1" s="242" t="s">
        <v>60</v>
      </c>
      <c r="B1" s="242"/>
      <c r="C1" s="242"/>
      <c r="D1" s="242"/>
      <c r="E1" s="242"/>
      <c r="F1" s="242"/>
      <c r="G1" s="242"/>
      <c r="H1" s="242"/>
      <c r="I1" s="242"/>
      <c r="J1" s="242"/>
    </row>
    <row r="2" spans="1:11" s="13" customFormat="1" ht="79.5" customHeight="1">
      <c r="A2" s="72" t="s">
        <v>23</v>
      </c>
      <c r="B2" s="243">
        <v>44691</v>
      </c>
      <c r="C2" s="244"/>
      <c r="D2" s="250" t="s">
        <v>179</v>
      </c>
      <c r="E2" s="251"/>
      <c r="F2" s="251"/>
      <c r="G2" s="251"/>
      <c r="H2" s="252"/>
      <c r="I2" s="73"/>
      <c r="J2" s="73"/>
    </row>
    <row r="3" spans="1:11" s="13" customFormat="1" ht="36" customHeight="1">
      <c r="A3" s="77" t="s">
        <v>28</v>
      </c>
      <c r="B3" s="14"/>
      <c r="C3" s="14"/>
      <c r="D3" s="14"/>
    </row>
    <row r="4" spans="1:11" s="15" customFormat="1" ht="34.5" customHeight="1">
      <c r="B4" s="16"/>
      <c r="C4" s="16"/>
      <c r="D4" s="16"/>
      <c r="E4" s="16"/>
      <c r="F4" s="81" t="s">
        <v>30</v>
      </c>
      <c r="G4" s="269"/>
      <c r="H4" s="269"/>
      <c r="I4" s="31"/>
    </row>
    <row r="5" spans="1:11" s="15" customFormat="1" ht="34.5" customHeight="1">
      <c r="B5" s="16"/>
      <c r="C5" s="16"/>
      <c r="D5" s="16"/>
      <c r="E5" s="16"/>
      <c r="F5" s="82" t="s">
        <v>0</v>
      </c>
      <c r="G5" s="265"/>
      <c r="H5" s="265"/>
    </row>
    <row r="6" spans="1:11" s="18" customFormat="1" ht="94.5" customHeight="1">
      <c r="A6" s="246" t="s">
        <v>172</v>
      </c>
      <c r="B6" s="246"/>
      <c r="C6" s="246"/>
      <c r="D6" s="246"/>
      <c r="E6" s="246"/>
      <c r="F6" s="246"/>
      <c r="G6" s="246"/>
      <c r="H6" s="246"/>
      <c r="I6" s="15"/>
      <c r="J6" s="17"/>
    </row>
    <row r="7" spans="1:11" s="18" customFormat="1" ht="18.75" customHeight="1">
      <c r="A7" s="47"/>
      <c r="B7" s="47"/>
      <c r="C7" s="47"/>
      <c r="D7" s="47"/>
      <c r="E7" s="47"/>
      <c r="F7" s="47"/>
      <c r="G7" s="47"/>
      <c r="H7" s="47"/>
      <c r="I7" s="15"/>
      <c r="J7" s="17"/>
    </row>
    <row r="8" spans="1:11" s="22" customFormat="1" ht="36.75" customHeight="1">
      <c r="A8" s="84" t="s">
        <v>15</v>
      </c>
      <c r="B8" s="134"/>
      <c r="C8" s="130">
        <f>作業頁!A9</f>
        <v>7</v>
      </c>
      <c r="D8" s="148" t="str">
        <f>IF(作業頁!F9=作業頁!F1,作業頁!F1,"　")</f>
        <v>　</v>
      </c>
      <c r="E8" s="136"/>
      <c r="F8" s="263"/>
      <c r="G8" s="264"/>
      <c r="H8" s="47"/>
      <c r="I8" s="15"/>
      <c r="J8" s="20"/>
      <c r="K8" s="21"/>
    </row>
    <row r="9" spans="1:11" s="22" customFormat="1" ht="48" customHeight="1">
      <c r="A9" s="86" t="s">
        <v>6</v>
      </c>
      <c r="B9" s="276" t="str">
        <f>作業頁!C9</f>
        <v>睡眠の質を高めて、からだもこころも健康に！
～質の良い充分な睡眠で生活習慣病予防につなげ、メンタルヘルスの問題を学ぶ～</v>
      </c>
      <c r="C9" s="277"/>
      <c r="D9" s="277"/>
      <c r="E9" s="277"/>
      <c r="F9" s="277"/>
      <c r="G9" s="277"/>
      <c r="H9" s="278"/>
      <c r="I9" s="15"/>
      <c r="J9" s="20"/>
      <c r="K9" s="21"/>
    </row>
    <row r="10" spans="1:11" s="22" customFormat="1" ht="35.25" customHeight="1">
      <c r="A10" s="87" t="s">
        <v>10</v>
      </c>
      <c r="B10" s="234" t="str">
        <f>作業頁!D9</f>
        <v xml:space="preserve">7月22日(金)
</v>
      </c>
      <c r="C10" s="235"/>
      <c r="D10" s="236" t="str">
        <f>作業頁!E9</f>
        <v>14:00～17:00</v>
      </c>
      <c r="E10" s="236"/>
      <c r="F10" s="38"/>
      <c r="G10" s="39"/>
      <c r="H10" s="37"/>
      <c r="I10" s="15"/>
      <c r="J10" s="20"/>
    </row>
    <row r="11" spans="1:11" s="13" customFormat="1" ht="17.25" customHeight="1">
      <c r="A11" s="20"/>
      <c r="B11" s="23"/>
      <c r="C11" s="23"/>
      <c r="D11" s="23"/>
      <c r="E11" s="24"/>
      <c r="F11" s="24"/>
      <c r="G11" s="24"/>
      <c r="H11" s="24"/>
      <c r="I11" s="15"/>
      <c r="J11" s="23"/>
    </row>
    <row r="12" spans="1:11" s="13" customFormat="1" ht="42.75" customHeight="1">
      <c r="A12" s="92" t="s">
        <v>3</v>
      </c>
      <c r="B12" s="237" t="s">
        <v>4</v>
      </c>
      <c r="C12" s="238"/>
      <c r="D12" s="93" t="s">
        <v>41</v>
      </c>
      <c r="E12" s="94" t="s">
        <v>29</v>
      </c>
      <c r="F12" s="270" t="s">
        <v>18</v>
      </c>
      <c r="G12" s="271"/>
      <c r="H12" s="95" t="s">
        <v>76</v>
      </c>
      <c r="I12" s="15"/>
    </row>
    <row r="13" spans="1:11" s="13" customFormat="1" ht="39" customHeight="1">
      <c r="A13" s="96">
        <v>1</v>
      </c>
      <c r="B13" s="255"/>
      <c r="C13" s="258"/>
      <c r="D13" s="29"/>
      <c r="E13" s="28"/>
      <c r="F13" s="117"/>
      <c r="G13" s="75"/>
      <c r="H13" s="30"/>
      <c r="I13" s="15"/>
    </row>
    <row r="14" spans="1:11" s="13" customFormat="1" ht="39" customHeight="1">
      <c r="A14" s="96">
        <v>2</v>
      </c>
      <c r="B14" s="255"/>
      <c r="C14" s="258"/>
      <c r="D14" s="29"/>
      <c r="E14" s="28"/>
      <c r="F14" s="117"/>
      <c r="G14" s="75"/>
      <c r="H14" s="30"/>
      <c r="I14" s="15"/>
    </row>
    <row r="15" spans="1:11" s="13" customFormat="1" ht="39" customHeight="1">
      <c r="A15" s="96">
        <v>3</v>
      </c>
      <c r="B15" s="255"/>
      <c r="C15" s="258"/>
      <c r="D15" s="29"/>
      <c r="E15" s="28"/>
      <c r="F15" s="117"/>
      <c r="G15" s="75"/>
      <c r="H15" s="30"/>
      <c r="I15" s="20"/>
    </row>
    <row r="16" spans="1:11" s="13" customFormat="1" ht="14.25" customHeight="1">
      <c r="B16" s="52">
        <f>COUNTA(B13:B15)</f>
        <v>0</v>
      </c>
      <c r="C16" s="25"/>
      <c r="D16" s="26"/>
      <c r="E16" s="26"/>
      <c r="F16" s="26"/>
      <c r="G16" s="26"/>
      <c r="H16" s="27"/>
      <c r="I16" s="20"/>
    </row>
    <row r="17" spans="1:10" s="13" customFormat="1" ht="46.5" customHeight="1">
      <c r="A17" s="212" t="s">
        <v>17</v>
      </c>
      <c r="B17" s="212"/>
      <c r="C17" s="118"/>
      <c r="D17" s="76"/>
      <c r="E17" s="108" t="s">
        <v>19</v>
      </c>
      <c r="F17" s="241" t="s">
        <v>72</v>
      </c>
      <c r="G17" s="241"/>
      <c r="H17" s="241"/>
      <c r="I17" s="20"/>
      <c r="J17" s="20"/>
    </row>
    <row r="18" spans="1:10" s="13" customFormat="1" ht="33" customHeight="1">
      <c r="A18" s="212" t="s">
        <v>5</v>
      </c>
      <c r="B18" s="212"/>
      <c r="C18" s="255"/>
      <c r="D18" s="258"/>
      <c r="E18" s="212" t="s">
        <v>2</v>
      </c>
      <c r="F18" s="212"/>
      <c r="G18" s="255"/>
      <c r="H18" s="256"/>
      <c r="I18" s="19"/>
      <c r="J18" s="20"/>
    </row>
    <row r="19" spans="1:10" s="13" customFormat="1" ht="39" customHeight="1">
      <c r="A19" s="212" t="s">
        <v>31</v>
      </c>
      <c r="B19" s="212"/>
      <c r="C19" s="255"/>
      <c r="D19" s="258"/>
      <c r="E19" s="212" t="s">
        <v>1</v>
      </c>
      <c r="F19" s="212"/>
      <c r="G19" s="255"/>
      <c r="H19" s="256"/>
      <c r="I19" s="20"/>
      <c r="J19" s="20"/>
    </row>
    <row r="20" spans="1:10" s="13" customFormat="1" ht="39" customHeight="1">
      <c r="A20" s="212" t="s">
        <v>7</v>
      </c>
      <c r="B20" s="212"/>
      <c r="C20" s="255"/>
      <c r="D20" s="259"/>
      <c r="E20" s="259"/>
      <c r="F20" s="259"/>
      <c r="G20" s="259"/>
      <c r="H20" s="256"/>
      <c r="I20" s="20"/>
      <c r="J20" s="20"/>
    </row>
    <row r="21" spans="1:10" s="13" customFormat="1" ht="39" customHeight="1">
      <c r="A21" s="212" t="s">
        <v>8</v>
      </c>
      <c r="B21" s="212"/>
      <c r="C21" s="262"/>
      <c r="D21" s="259"/>
      <c r="E21" s="259"/>
      <c r="F21" s="259"/>
      <c r="G21" s="259"/>
      <c r="H21" s="256"/>
      <c r="I21" s="20"/>
      <c r="J21" s="20"/>
    </row>
    <row r="22" spans="1:10" ht="38.25" customHeight="1">
      <c r="A22" s="212" t="s">
        <v>9</v>
      </c>
      <c r="B22" s="212"/>
      <c r="C22" s="255"/>
      <c r="D22" s="257"/>
      <c r="E22" s="257"/>
      <c r="F22" s="257"/>
      <c r="G22" s="257"/>
      <c r="H22" s="258"/>
      <c r="I22" s="4"/>
      <c r="J22" s="4"/>
    </row>
    <row r="23" spans="1:10" ht="20.25" hidden="1" customHeight="1">
      <c r="A23" s="6"/>
      <c r="B23" s="6"/>
      <c r="C23" s="5"/>
      <c r="D23" s="5"/>
      <c r="E23" s="5"/>
      <c r="F23" s="7"/>
      <c r="G23" s="7"/>
      <c r="H23" s="7"/>
      <c r="I23" s="4"/>
      <c r="J23" s="4"/>
    </row>
    <row r="24" spans="1:10" ht="20.25" hidden="1" customHeight="1">
      <c r="A24" s="8"/>
      <c r="B24" s="8"/>
      <c r="C24" s="45"/>
      <c r="D24" s="45"/>
      <c r="E24" s="45"/>
      <c r="F24" s="230"/>
      <c r="G24" s="231"/>
      <c r="H24" s="231"/>
      <c r="I24" s="4"/>
      <c r="J24" s="4"/>
    </row>
    <row r="25" spans="1:10" ht="20.25" hidden="1" customHeight="1">
      <c r="A25" s="44"/>
      <c r="B25" s="44"/>
      <c r="C25" s="43"/>
      <c r="D25" s="43"/>
      <c r="E25" s="43"/>
      <c r="F25" s="222" t="e">
        <f>作業頁!#REF!</f>
        <v>#REF!</v>
      </c>
      <c r="G25" s="223"/>
      <c r="H25" s="223"/>
      <c r="I25" s="4"/>
      <c r="J25" s="4"/>
    </row>
    <row r="26" spans="1:10" ht="20.25" hidden="1" customHeight="1">
      <c r="A26" s="232">
        <f>C18</f>
        <v>0</v>
      </c>
      <c r="B26" s="232"/>
      <c r="C26" s="232"/>
      <c r="D26" s="233">
        <f>G18</f>
        <v>0</v>
      </c>
      <c r="E26" s="233"/>
      <c r="F26" s="233"/>
      <c r="G26" s="43"/>
      <c r="H26" s="43"/>
      <c r="I26" s="4"/>
      <c r="J26" s="4"/>
    </row>
    <row r="27" spans="1:10" ht="20.25" hidden="1" customHeight="1">
      <c r="A27" s="46"/>
      <c r="B27" s="46"/>
      <c r="C27" s="46"/>
      <c r="D27" s="12"/>
      <c r="E27" s="221" t="s">
        <v>22</v>
      </c>
      <c r="F27" s="221"/>
      <c r="G27" s="221"/>
      <c r="H27" s="221"/>
      <c r="I27" s="4"/>
      <c r="J27" s="4"/>
    </row>
    <row r="28" spans="1:10" ht="20.25" hidden="1" customHeight="1">
      <c r="A28" s="9"/>
      <c r="B28" s="9"/>
      <c r="C28" s="9"/>
      <c r="D28" s="44"/>
      <c r="E28" s="43"/>
      <c r="F28" s="222"/>
      <c r="G28" s="223"/>
      <c r="H28" s="223"/>
      <c r="I28" s="4"/>
      <c r="J28" s="4"/>
    </row>
    <row r="29" spans="1:10" ht="39.75" hidden="1" customHeight="1">
      <c r="A29" s="224" t="s">
        <v>32</v>
      </c>
      <c r="B29" s="225"/>
      <c r="C29" s="225"/>
      <c r="D29" s="225"/>
      <c r="E29" s="225"/>
      <c r="F29" s="225"/>
      <c r="G29" s="225"/>
      <c r="H29" s="225"/>
      <c r="I29" s="4"/>
      <c r="J29" s="4"/>
    </row>
    <row r="30" spans="1:10" ht="34.5" hidden="1" customHeight="1">
      <c r="A30" s="44"/>
      <c r="B30" s="44"/>
      <c r="C30" s="43"/>
      <c r="D30" s="43"/>
      <c r="E30" s="43"/>
      <c r="F30" s="43"/>
      <c r="G30" s="43"/>
      <c r="H30" s="43"/>
      <c r="I30" s="4"/>
      <c r="J30" s="4"/>
    </row>
    <row r="31" spans="1:10" ht="66.75" hidden="1" customHeight="1">
      <c r="A31" s="10"/>
      <c r="B31" s="10"/>
      <c r="C31" s="10"/>
      <c r="D31" s="10"/>
      <c r="E31" s="10"/>
      <c r="F31" s="226" t="s">
        <v>42</v>
      </c>
      <c r="G31" s="227"/>
      <c r="H31" s="227"/>
      <c r="I31" s="4"/>
      <c r="J31" s="4"/>
    </row>
    <row r="32" spans="1:10" ht="99.75" customHeight="1">
      <c r="A32" s="228" t="s">
        <v>80</v>
      </c>
      <c r="B32" s="229"/>
      <c r="C32" s="229"/>
      <c r="D32" s="229"/>
      <c r="E32" s="229"/>
      <c r="F32" s="229"/>
      <c r="G32" s="229"/>
      <c r="H32" s="229"/>
    </row>
    <row r="33" spans="1:8">
      <c r="A33" s="11"/>
      <c r="B33" s="11"/>
      <c r="C33" s="11"/>
      <c r="D33" s="11"/>
      <c r="E33" s="11"/>
      <c r="F33" s="11"/>
      <c r="G33" s="11"/>
      <c r="H33" s="11"/>
    </row>
    <row r="34" spans="1:8">
      <c r="A34" s="11"/>
      <c r="B34" s="11"/>
      <c r="C34" s="11"/>
      <c r="D34" s="11"/>
      <c r="E34" s="11"/>
      <c r="F34" s="11"/>
      <c r="G34" s="11"/>
      <c r="H34" s="11"/>
    </row>
    <row r="35" spans="1:8">
      <c r="A35" s="11"/>
      <c r="B35" s="11"/>
      <c r="C35" s="11"/>
      <c r="D35" s="11"/>
      <c r="E35" s="11"/>
      <c r="F35" s="11"/>
      <c r="G35" s="11"/>
      <c r="H35" s="11"/>
    </row>
    <row r="36" spans="1:8">
      <c r="A36" s="11"/>
      <c r="B36" s="11"/>
      <c r="C36" s="11"/>
      <c r="D36" s="11"/>
      <c r="E36" s="11"/>
      <c r="F36" s="11"/>
      <c r="G36" s="11"/>
      <c r="H36" s="11"/>
    </row>
    <row r="37" spans="1:8">
      <c r="A37" s="11"/>
      <c r="B37" s="11"/>
      <c r="C37" s="11"/>
      <c r="D37" s="11"/>
      <c r="E37" s="11"/>
      <c r="F37" s="11"/>
      <c r="G37" s="11"/>
      <c r="H37" s="11"/>
    </row>
    <row r="38" spans="1:8">
      <c r="A38" s="11"/>
      <c r="B38" s="11"/>
      <c r="C38" s="11"/>
      <c r="D38" s="11"/>
      <c r="E38" s="11"/>
      <c r="F38" s="11"/>
      <c r="G38" s="11"/>
      <c r="H38" s="11"/>
    </row>
    <row r="39" spans="1:8">
      <c r="A39" s="11"/>
      <c r="B39" s="11"/>
      <c r="C39" s="11"/>
      <c r="D39" s="11"/>
      <c r="E39" s="11"/>
      <c r="F39" s="11"/>
      <c r="G39" s="11"/>
      <c r="H39" s="11"/>
    </row>
    <row r="40" spans="1:8">
      <c r="A40" s="11"/>
      <c r="B40" s="11"/>
      <c r="C40" s="11"/>
      <c r="D40" s="11"/>
      <c r="E40" s="11"/>
      <c r="F40" s="11"/>
      <c r="G40" s="11"/>
      <c r="H40" s="11"/>
    </row>
    <row r="41" spans="1:8">
      <c r="A41" s="11"/>
      <c r="B41" s="11"/>
      <c r="C41" s="11"/>
      <c r="D41" s="11"/>
      <c r="E41" s="11"/>
      <c r="F41" s="11"/>
      <c r="G41" s="11"/>
      <c r="H41" s="11"/>
    </row>
    <row r="43" spans="1:8" ht="12.75" customHeight="1"/>
  </sheetData>
  <sheetProtection sheet="1" objects="1" scenarios="1"/>
  <mergeCells count="40">
    <mergeCell ref="F8:G8"/>
    <mergeCell ref="D2:H2"/>
    <mergeCell ref="A1:J1"/>
    <mergeCell ref="B2:C2"/>
    <mergeCell ref="G5:H5"/>
    <mergeCell ref="A6:H6"/>
    <mergeCell ref="F24:H24"/>
    <mergeCell ref="A19:B19"/>
    <mergeCell ref="E19:F19"/>
    <mergeCell ref="A20:B20"/>
    <mergeCell ref="A22:B22"/>
    <mergeCell ref="G19:H19"/>
    <mergeCell ref="C22:H22"/>
    <mergeCell ref="A21:B21"/>
    <mergeCell ref="C21:H21"/>
    <mergeCell ref="C20:H20"/>
    <mergeCell ref="F31:H31"/>
    <mergeCell ref="A32:H32"/>
    <mergeCell ref="F25:H25"/>
    <mergeCell ref="A26:C26"/>
    <mergeCell ref="D26:F26"/>
    <mergeCell ref="E27:H27"/>
    <mergeCell ref="F28:H28"/>
    <mergeCell ref="A29:H29"/>
    <mergeCell ref="C18:D18"/>
    <mergeCell ref="G4:H4"/>
    <mergeCell ref="C19:D19"/>
    <mergeCell ref="B12:C12"/>
    <mergeCell ref="F12:G12"/>
    <mergeCell ref="A17:B17"/>
    <mergeCell ref="F17:H17"/>
    <mergeCell ref="A18:B18"/>
    <mergeCell ref="E18:F18"/>
    <mergeCell ref="B13:C13"/>
    <mergeCell ref="B14:C14"/>
    <mergeCell ref="B15:C15"/>
    <mergeCell ref="G18:H18"/>
    <mergeCell ref="B10:C10"/>
    <mergeCell ref="D10:E10"/>
    <mergeCell ref="B9:H9"/>
  </mergeCells>
  <phoneticPr fontId="1"/>
  <dataValidations count="1">
    <dataValidation imeMode="fullKatakana" allowBlank="1" showInputMessage="1" showErrorMessage="1" sqref="D13:D15" xr:uid="{3FE39F60-1838-452B-AC5B-A5C86CA7A5B3}"/>
  </dataValidations>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1000000}">
          <x14:formula1>
            <xm:f>作業頁!$E$17:$E$214</xm:f>
          </x14:formula1>
          <xm:sqref>H13:H15</xm:sqref>
        </x14:dataValidation>
        <x14:dataValidation type="list" allowBlank="1" showInputMessage="1" showErrorMessage="1" xr:uid="{5B84B31E-CF84-467C-B391-FAAF1C8A5D99}">
          <x14:formula1>
            <xm:f>作業頁!$D$16:$D$17</xm:f>
          </x14:formula1>
          <xm:sqref>E13:E15</xm:sqref>
        </x14:dataValidation>
        <x14:dataValidation type="list" allowBlank="1" showInputMessage="1" showErrorMessage="1" xr:uid="{4B63F1A6-C1A1-45CE-96E3-2667D1CDD2BD}">
          <x14:formula1>
            <xm:f>作業頁!$B$15:$B$23</xm:f>
          </x14:formula1>
          <xm:sqref>C17</xm:sqref>
        </x14:dataValidation>
        <x14:dataValidation type="list" allowBlank="1" showInputMessage="1" showErrorMessage="1" xr:uid="{00000000-0002-0000-0800-000006000000}">
          <x14:formula1>
            <xm:f>作業頁!E17</xm:f>
          </x14:formula1>
          <xm:sqref>O20:O21</xm:sqref>
        </x14:dataValidation>
        <x14:dataValidation type="list" allowBlank="1" showInputMessage="1" showErrorMessage="1" xr:uid="{279C86C0-A0B2-4B64-AA30-072F9BA536CC}">
          <x14:formula1>
            <xm:f>作業頁!C$16:C$23</xm:f>
          </x14:formula1>
          <xm:sqref>F13:F15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記入例</vt:lpstr>
      <vt:lpstr>1.健康推進プラン２１</vt:lpstr>
      <vt:lpstr>2.がん</vt:lpstr>
      <vt:lpstr>3.データヘルス</vt:lpstr>
      <vt:lpstr>作業頁</vt:lpstr>
      <vt:lpstr>4.無関心層</vt:lpstr>
      <vt:lpstr>5.健康教育</vt:lpstr>
      <vt:lpstr>6.集客</vt:lpstr>
      <vt:lpstr>7.睡眠</vt:lpstr>
      <vt:lpstr>8.飲酒</vt:lpstr>
      <vt:lpstr>9.行動変容</vt:lpstr>
      <vt:lpstr>10.動脈硬化</vt:lpstr>
      <vt:lpstr>作業頁 (2)</vt:lpstr>
      <vt:lpstr>団体別データ（数式入り　コピペする時は使用しない）</vt:lpstr>
      <vt:lpstr>データ貼り付け用シート（コピペ用）</vt:lpstr>
      <vt:lpstr>（入力の必要はありません）集計</vt:lpstr>
      <vt:lpstr>第１回カリキュラム</vt:lpstr>
      <vt:lpstr>'（入力の必要はありません）集計'!Print_Area</vt:lpstr>
      <vt:lpstr>'1.健康推進プラン２１'!Print_Area</vt:lpstr>
      <vt:lpstr>'10.動脈硬化'!Print_Area</vt:lpstr>
      <vt:lpstr>'2.がん'!Print_Area</vt:lpstr>
      <vt:lpstr>'3.データヘルス'!Print_Area</vt:lpstr>
      <vt:lpstr>'4.無関心層'!Print_Area</vt:lpstr>
      <vt:lpstr>'5.健康教育'!Print_Area</vt:lpstr>
      <vt:lpstr>'6.集客'!Print_Area</vt:lpstr>
      <vt:lpstr>'7.睡眠'!Print_Area</vt:lpstr>
      <vt:lpstr>'8.飲酒'!Print_Area</vt:lpstr>
      <vt:lpstr>'9.行動変容'!Print_Area</vt:lpstr>
      <vt:lpstr>記入例!Print_Area</vt:lpstr>
      <vt:lpstr>第１回カリキュラム!Print_Area</vt:lpstr>
      <vt:lpstr>'団体別データ（数式入り　コピペする時は使用しない）'!Print_Area</vt:lpstr>
      <vt:lpstr>第１回カリキュラム!Print_Titles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N-Suzuki</dc:creator>
  <cp:lastModifiedBy>kenkou003</cp:lastModifiedBy>
  <cp:lastPrinted>2022-04-18T14:12:31Z</cp:lastPrinted>
  <dcterms:created xsi:type="dcterms:W3CDTF">2020-08-28T11:54:08Z</dcterms:created>
  <dcterms:modified xsi:type="dcterms:W3CDTF">2022-04-22T05:44:02Z</dcterms:modified>
</cp:coreProperties>
</file>